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Ajustes" sheetId="2" state="visible" r:id="rId4"/>
    <sheet name="Registro" sheetId="3" state="visible" r:id="rId5"/>
    <sheet name="Merma" sheetId="4" state="visible" r:id="rId6"/>
    <sheet name="Resumen" sheetId="5" state="visible" r:id="rId7"/>
  </sheets>
  <definedNames>
    <definedName function="false" hidden="false" localSheetId="3" name="_xlnm.Print_Titles" vbProcedure="false">Merma!$1:$1</definedName>
    <definedName function="false" hidden="true" localSheetId="3" name="_xlnm._FilterDatabase" vbProcedure="false">Merma!$A$1:$J$501</definedName>
    <definedName function="false" hidden="false" localSheetId="2" name="_xlnm.Print_Titles" vbProcedure="false">Registro!$1:$1</definedName>
    <definedName function="false" hidden="true" localSheetId="2" name="_xlnm._FilterDatabase" vbProcedure="false">Registro!$A$1:$L$501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La fecha más próxima de ese producto que hay ahora en el lineal.</t>
        </r>
      </text>
    </comment>
    <comment ref="I1" authorId="0">
      <text>
        <r>
          <rPr>
            <sz val="10"/>
            <rFont val="Arial"/>
            <family val="2"/>
          </rPr>
          <t xml:space="preserve">Se calcula sola con los días de la pestaña Ajustes.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Precio de coste, sin IVA. Si no lo sabes, déjalo vacío.</t>
        </r>
      </text>
    </comment>
    <comment ref="J1" authorId="0">
      <text>
        <r>
          <rPr>
            <sz val="10"/>
            <rFont val="Arial"/>
            <family val="2"/>
          </rPr>
          <t xml:space="preserve">El encargado escribe su nombre cuando lo ha revisado.</t>
        </r>
      </text>
    </comment>
  </commentList>
</comments>
</file>

<file path=xl/sharedStrings.xml><?xml version="1.0" encoding="utf-8"?>
<sst xmlns="http://schemas.openxmlformats.org/spreadsheetml/2006/main" count="108" uniqueCount="83">
  <si>
    <t xml:space="preserve">Plantilla de control de caducidades y merma</t>
  </si>
  <si>
    <t xml:space="preserve">De la guía «Cómo controlar las caducidades en una tienda, paso a paso» · cronass.com</t>
  </si>
  <si>
    <t xml:space="preserve">Qué hay en cada pestaña</t>
  </si>
  <si>
    <t xml:space="preserve">Ajustes: tus secciones y cuándo poner cada descuento (fresco y seco). Cámbialo una vez y listo.</t>
  </si>
  <si>
    <t xml:space="preserve">Registro: un producto por fila con la fecha más próxima que hay en el lineal. La hoja calcula los días que faltan y te dice qué hacer hoy.</t>
  </si>
  <si>
    <t xml:space="preserve">Merma: lo que se retira, con motivo y quién lo valida. Calcula el importe perdido.</t>
  </si>
  <si>
    <t xml:space="preserve">Resumen: la merma de este mes y del anterior, por sección y por motivo.</t>
  </si>
  <si>
    <t xml:space="preserve">Cómo se usa cada día</t>
  </si>
  <si>
    <t xml:space="preserve">1. Filtra la columna «Qué hacer» del Registro (Datos → Filtro). Primero lo rojo, después lo amarillo.</t>
  </si>
  <si>
    <t xml:space="preserve">2. Pon el descuento que indica la hoja o retira el producto.</t>
  </si>
  <si>
    <t xml:space="preserve">3. Lo retirado, apúntalo en Merma en el momento. El encargado lo valida escribiendo su nombre en «Validado por».</t>
  </si>
  <si>
    <t xml:space="preserve">4. Cuando entre un lote nuevo y pase a ser el más antiguo del lineal, cambia la fecha en el Registro.</t>
  </si>
  <si>
    <t xml:space="preserve">Qué celdas se rellenan</t>
  </si>
  <si>
    <t xml:space="preserve">Las de fondo amarillo claro y texto azul. Las de texto negro llevan fórmulas: no hace falta tocarlas.</t>
  </si>
  <si>
    <t xml:space="preserve">Las filas 2 y 3 del Registro y de Merma son ejemplos (en cursiva): bórralas cuando empieces.</t>
  </si>
  <si>
    <t xml:space="preserve">Caducidad y consumo preferente no son lo mismo</t>
  </si>
  <si>
    <t xml:space="preserve">«Fecha de caducidad»: pasada la fecha, el producto no se puede vender. «Consumir preferentemente antes de»: indica calidad; pasada la fecha puede seguir siendo apto. Qué puedes vender y cómo, confírmalo con tu asesoría.</t>
  </si>
  <si>
    <t xml:space="preserve">¿Te cansa la hoja de cálculo?</t>
  </si>
  <si>
    <t xml:space="preserve">Cronass hace esta misma ronda desde el móvil de la tienda, con avisos por sección, cada persona con su PIN y la merma validada por el encargado. Pide información en cronass.com.</t>
  </si>
  <si>
    <t xml:space="preserve">cronass.com/control-de-caducidades/</t>
  </si>
  <si>
    <t xml:space="preserve">Cuándo poner cada descuento</t>
  </si>
  <si>
    <t xml:space="preserve">Tipo</t>
  </si>
  <si>
    <t xml:space="preserve">Primer descuento: días antes</t>
  </si>
  <si>
    <t xml:space="preserve">Primer descuento</t>
  </si>
  <si>
    <t xml:space="preserve">Segundo descuento: días antes</t>
  </si>
  <si>
    <t xml:space="preserve">Segundo descuento</t>
  </si>
  <si>
    <t xml:space="preserve">Fresco</t>
  </si>
  <si>
    <t xml:space="preserve">Seco</t>
  </si>
  <si>
    <t xml:space="preserve">Ejemplo: en el fresco, 3 días antes de la fecha un 10 % y el día antes un 20 %. Son valores de ejemplo: pon los que uséis en tu tienda.</t>
  </si>
  <si>
    <t xml:space="preserve">Secciones de la tienda</t>
  </si>
  <si>
    <t xml:space="preserve">Sección</t>
  </si>
  <si>
    <t xml:space="preserve">Neveras y lácteos</t>
  </si>
  <si>
    <t xml:space="preserve">Cambia o añade secciones (hasta 12). Aparecen en las listas del Registro y de Merma.</t>
  </si>
  <si>
    <t xml:space="preserve">Carne y pescado</t>
  </si>
  <si>
    <t xml:space="preserve">Fruta y verdura</t>
  </si>
  <si>
    <t xml:space="preserve">Panadería</t>
  </si>
  <si>
    <t xml:space="preserve">Alimentación seca</t>
  </si>
  <si>
    <t xml:space="preserve">Droguería</t>
  </si>
  <si>
    <t xml:space="preserve">Motivos de merma</t>
  </si>
  <si>
    <t xml:space="preserve">Motivo</t>
  </si>
  <si>
    <t xml:space="preserve">Caducado</t>
  </si>
  <si>
    <t xml:space="preserve">Estropeado antes de fecha</t>
  </si>
  <si>
    <t xml:space="preserve">Roto o dañado</t>
  </si>
  <si>
    <t xml:space="preserve">Otro</t>
  </si>
  <si>
    <t xml:space="preserve">Producto</t>
  </si>
  <si>
    <t xml:space="preserve">Código o referencia</t>
  </si>
  <si>
    <t xml:space="preserve">Lote</t>
  </si>
  <si>
    <t xml:space="preserve">Fecha de caducidad</t>
  </si>
  <si>
    <t xml:space="preserve">Unidades en el lineal</t>
  </si>
  <si>
    <t xml:space="preserve">Días que faltan</t>
  </si>
  <si>
    <t xml:space="preserve">Qué hacer hoy</t>
  </si>
  <si>
    <t xml:space="preserve">Revisado por</t>
  </si>
  <si>
    <t xml:space="preserve">Fecha de revisión</t>
  </si>
  <si>
    <t xml:space="preserve">Notas</t>
  </si>
  <si>
    <t xml:space="preserve">Yogur natural ecológico 4×125 g</t>
  </si>
  <si>
    <t xml:space="preserve">8400000000017</t>
  </si>
  <si>
    <t xml:space="preserve">L2611</t>
  </si>
  <si>
    <t xml:space="preserve">Ana</t>
  </si>
  <si>
    <t xml:space="preserve">Fila de ejemplo: bórrala</t>
  </si>
  <si>
    <t xml:space="preserve">Pasta integral 500 g</t>
  </si>
  <si>
    <t xml:space="preserve">8400000000024</t>
  </si>
  <si>
    <t xml:space="preserve">P0412</t>
  </si>
  <si>
    <t xml:space="preserve">Luis</t>
  </si>
  <si>
    <t xml:space="preserve">Fecha</t>
  </si>
  <si>
    <t xml:space="preserve">Unidades</t>
  </si>
  <si>
    <t xml:space="preserve">Coste por unidad (€)</t>
  </si>
  <si>
    <t xml:space="preserve">Importe (€)</t>
  </si>
  <si>
    <t xml:space="preserve">Apuntado por</t>
  </si>
  <si>
    <t xml:space="preserve">Validado por</t>
  </si>
  <si>
    <t xml:space="preserve">Marta</t>
  </si>
  <si>
    <t xml:space="preserve">Aguacate Hass (kg)</t>
  </si>
  <si>
    <t xml:space="preserve">FV-0031</t>
  </si>
  <si>
    <t xml:space="preserve">Merma de la tienda</t>
  </si>
  <si>
    <t xml:space="preserve">Mes</t>
  </si>
  <si>
    <t xml:space="preserve">Desde</t>
  </si>
  <si>
    <t xml:space="preserve">Hasta</t>
  </si>
  <si>
    <t xml:space="preserve">Este mes</t>
  </si>
  <si>
    <t xml:space="preserve">Mes anterior</t>
  </si>
  <si>
    <t xml:space="preserve">Total de merma</t>
  </si>
  <si>
    <t xml:space="preserve">Apuntes sin validar</t>
  </si>
  <si>
    <t xml:space="preserve">Por sección (€)</t>
  </si>
  <si>
    <t xml:space="preserve">Por motivo (€)</t>
  </si>
  <si>
    <t xml:space="preserve">Se calcula solo con la pestaña Merma. Importe = unidades × coste por unidad.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</si>
</sst>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dd/mm/yyyy"/>
    <numFmt numFmtId="167" formatCode="General"/>
    <numFmt numFmtId="168" formatCode="#,##0.00&quot; €&quot;"/>
    <numFmt numFmtId="169" formatCode="#,##0.00&quot; €&quot;;\-#,##0.00&quot; €&quot;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D2B2A"/>
      <name val="Arial"/>
      <family val="0"/>
      <charset val="1"/>
    </font>
    <font>
      <b val="true"/>
      <sz val="16"/>
      <color rgb="FF1D2B2A"/>
      <name val="Arial"/>
      <family val="0"/>
      <charset val="1"/>
    </font>
    <font>
      <i val="true"/>
      <sz val="9"/>
      <color rgb="FF56625F"/>
      <name val="Arial"/>
      <family val="0"/>
      <charset val="1"/>
    </font>
    <font>
      <b val="true"/>
      <sz val="11"/>
      <color rgb="FF1D2B2A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D2B2A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A317"/>
        <bgColor rgb="FFFFCC00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E8A317"/>
          <bgColor rgb="FF000000"/>
        </patternFill>
      </fill>
    </dxf>
    <dxf>
      <fill>
        <patternFill patternType="solid">
          <fgColor rgb="FFFBE8B4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D2B2A"/>
          <bgColor rgb="FF000000"/>
        </patternFill>
      </fill>
    </dxf>
    <dxf>
      <fill>
        <patternFill patternType="solid">
          <fgColor rgb="FF6B4A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CEBDF"/>
          <bgColor rgb="FF000000"/>
        </patternFill>
      </fill>
    </dxf>
    <dxf>
      <fill>
        <patternFill patternType="solid">
          <fgColor rgb="FF1F5139"/>
          <bgColor rgb="FF000000"/>
        </patternFill>
      </fill>
    </dxf>
    <dxf>
      <font>
        <b val="1"/>
        <color rgb="FF8A2A16"/>
      </font>
      <fill>
        <patternFill>
          <bgColor rgb="FFF6D5CD"/>
        </patternFill>
      </fill>
    </dxf>
    <dxf>
      <font>
        <color rgb="FF6B4A00"/>
      </font>
      <fill>
        <patternFill>
          <bgColor rgb="FFFBE8B4"/>
        </patternFill>
      </fill>
    </dxf>
    <dxf>
      <font>
        <color rgb="FF1F5139"/>
      </font>
      <fill>
        <patternFill>
          <bgColor rgb="FFDCEBDF"/>
        </patternFill>
      </fill>
    </dxf>
    <dxf>
      <fill>
        <patternFill>
          <bgColor rgb="FFFBE8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B4A00"/>
      <rgbColor rgb="FF800080"/>
      <rgbColor rgb="FF008080"/>
      <rgbColor rgb="FFC9D2CC"/>
      <rgbColor rgb="FF808080"/>
      <rgbColor rgb="FF9999FF"/>
      <rgbColor rgb="FF993366"/>
      <rgbColor rgb="FFFFF7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F"/>
      <rgbColor rgb="FFFBE8B4"/>
      <rgbColor rgb="FF99CCFF"/>
      <rgbColor rgb="FFFF99CC"/>
      <rgbColor rgb="FFCC99FF"/>
      <rgbColor rgb="FFF6D5CD"/>
      <rgbColor rgb="FF3366FF"/>
      <rgbColor rgb="FF33CCCC"/>
      <rgbColor rgb="FF99CC00"/>
      <rgbColor rgb="FFFFCC00"/>
      <rgbColor rgb="FFE8A317"/>
      <rgbColor rgb="FFFF6600"/>
      <rgbColor rgb="FF56625F"/>
      <rgbColor rgb="FF969696"/>
      <rgbColor rgb="FF003366"/>
      <rgbColor rgb="FF339966"/>
      <rgbColor rgb="FF003300"/>
      <rgbColor rgb="FF1F5139"/>
      <rgbColor rgb="FF8A2A16"/>
      <rgbColor rgb="FF993366"/>
      <rgbColor rgb="FF333399"/>
      <rgbColor rgb="FF1D2B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ronass.com/control-de-caducidades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2CC"/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/>
      <c r="B1" s="1"/>
    </row>
    <row r="2" customFormat="false" ht="19.7" hidden="false" customHeight="false" outlineLevel="0" collapsed="false">
      <c r="A2" s="1"/>
      <c r="B2" s="2" t="s">
        <v>0</v>
      </c>
    </row>
    <row r="3" customFormat="false" ht="15" hidden="false" customHeight="false" outlineLevel="0" collapsed="false">
      <c r="A3" s="1"/>
      <c r="B3" s="3" t="s">
        <v>1</v>
      </c>
    </row>
    <row r="4" customFormat="false" ht="15" hidden="false" customHeight="false" outlineLevel="0" collapsed="false">
      <c r="A4" s="1"/>
      <c r="B4" s="4"/>
    </row>
    <row r="5" customFormat="false" ht="15" hidden="false" customHeight="false" outlineLevel="0" collapsed="false">
      <c r="A5" s="1"/>
      <c r="B5" s="5" t="s">
        <v>2</v>
      </c>
    </row>
    <row r="6" customFormat="false" ht="15" hidden="false" customHeight="false" outlineLevel="0" collapsed="false">
      <c r="A6" s="1"/>
      <c r="B6" s="4" t="s">
        <v>3</v>
      </c>
    </row>
    <row r="7" customFormat="false" ht="23.85" hidden="false" customHeight="false" outlineLevel="0" collapsed="false">
      <c r="A7" s="1"/>
      <c r="B7" s="4" t="s">
        <v>4</v>
      </c>
    </row>
    <row r="8" customFormat="false" ht="15" hidden="false" customHeight="false" outlineLevel="0" collapsed="false">
      <c r="A8" s="1"/>
      <c r="B8" s="4" t="s">
        <v>5</v>
      </c>
    </row>
    <row r="9" customFormat="false" ht="15" hidden="false" customHeight="false" outlineLevel="0" collapsed="false">
      <c r="A9" s="1"/>
      <c r="B9" s="4" t="s">
        <v>6</v>
      </c>
    </row>
    <row r="10" customFormat="false" ht="15" hidden="false" customHeight="false" outlineLevel="0" collapsed="false">
      <c r="A10" s="1"/>
      <c r="B10" s="4"/>
    </row>
    <row r="11" customFormat="false" ht="15" hidden="false" customHeight="false" outlineLevel="0" collapsed="false">
      <c r="A11" s="1"/>
      <c r="B11" s="5" t="s">
        <v>7</v>
      </c>
    </row>
    <row r="12" customFormat="false" ht="15" hidden="false" customHeight="false" outlineLevel="0" collapsed="false">
      <c r="A12" s="1"/>
      <c r="B12" s="4" t="s">
        <v>8</v>
      </c>
    </row>
    <row r="13" customFormat="false" ht="15" hidden="false" customHeight="false" outlineLevel="0" collapsed="false">
      <c r="A13" s="1"/>
      <c r="B13" s="4" t="s">
        <v>9</v>
      </c>
    </row>
    <row r="14" customFormat="false" ht="15" hidden="false" customHeight="false" outlineLevel="0" collapsed="false">
      <c r="A14" s="1"/>
      <c r="B14" s="4" t="s">
        <v>10</v>
      </c>
    </row>
    <row r="15" customFormat="false" ht="15" hidden="false" customHeight="false" outlineLevel="0" collapsed="false">
      <c r="A15" s="1"/>
      <c r="B15" s="4" t="s">
        <v>11</v>
      </c>
    </row>
    <row r="16" customFormat="false" ht="15" hidden="false" customHeight="false" outlineLevel="0" collapsed="false">
      <c r="A16" s="1"/>
      <c r="B16" s="4"/>
    </row>
    <row r="17" customFormat="false" ht="15" hidden="false" customHeight="false" outlineLevel="0" collapsed="false">
      <c r="A17" s="1"/>
      <c r="B17" s="5" t="s">
        <v>12</v>
      </c>
    </row>
    <row r="18" customFormat="false" ht="15" hidden="false" customHeight="false" outlineLevel="0" collapsed="false">
      <c r="A18" s="1"/>
      <c r="B18" s="4" t="s">
        <v>13</v>
      </c>
    </row>
    <row r="19" customFormat="false" ht="15" hidden="false" customHeight="false" outlineLevel="0" collapsed="false">
      <c r="A19" s="1"/>
      <c r="B19" s="4" t="s">
        <v>14</v>
      </c>
    </row>
    <row r="20" customFormat="false" ht="15" hidden="false" customHeight="false" outlineLevel="0" collapsed="false">
      <c r="A20" s="1"/>
      <c r="B20" s="4"/>
    </row>
    <row r="21" customFormat="false" ht="15" hidden="false" customHeight="false" outlineLevel="0" collapsed="false">
      <c r="A21" s="1"/>
      <c r="B21" s="5" t="s">
        <v>15</v>
      </c>
    </row>
    <row r="22" customFormat="false" ht="23.85" hidden="false" customHeight="false" outlineLevel="0" collapsed="false">
      <c r="A22" s="1"/>
      <c r="B22" s="4" t="s">
        <v>16</v>
      </c>
    </row>
    <row r="23" customFormat="false" ht="15" hidden="false" customHeight="false" outlineLevel="0" collapsed="false">
      <c r="A23" s="1"/>
      <c r="B23" s="4"/>
    </row>
    <row r="24" customFormat="false" ht="15" hidden="false" customHeight="false" outlineLevel="0" collapsed="false">
      <c r="A24" s="1"/>
      <c r="B24" s="5" t="s">
        <v>17</v>
      </c>
    </row>
    <row r="25" customFormat="false" ht="23.85" hidden="false" customHeight="false" outlineLevel="0" collapsed="false">
      <c r="A25" s="1"/>
      <c r="B25" s="4" t="s">
        <v>18</v>
      </c>
    </row>
    <row r="26" customFormat="false" ht="15" hidden="false" customHeight="false" outlineLevel="0" collapsed="false">
      <c r="A26" s="1"/>
      <c r="B26" s="1"/>
    </row>
    <row r="27" customFormat="false" ht="15" hidden="false" customHeight="false" outlineLevel="0" collapsed="false">
      <c r="A27" s="1"/>
      <c r="B27" s="6" t="s">
        <v>19</v>
      </c>
    </row>
  </sheetData>
  <hyperlinks>
    <hyperlink ref="B27" r:id="rId1" display="cronass.com/control-de-caducidades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2CC"/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7" t="s">
        <v>20</v>
      </c>
      <c r="B1" s="1"/>
      <c r="C1" s="1"/>
      <c r="D1" s="1"/>
      <c r="E1" s="1"/>
    </row>
    <row r="2" customFormat="false" ht="31.5" hidden="false" customHeight="true" outlineLevel="0" collapsed="false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</row>
    <row r="3" customFormat="false" ht="15" hidden="false" customHeight="false" outlineLevel="0" collapsed="false">
      <c r="A3" s="9" t="s">
        <v>26</v>
      </c>
      <c r="B3" s="10" t="n">
        <v>3</v>
      </c>
      <c r="C3" s="11" t="n">
        <v>0.1</v>
      </c>
      <c r="D3" s="10" t="n">
        <v>1</v>
      </c>
      <c r="E3" s="11" t="n">
        <v>0.2</v>
      </c>
    </row>
    <row r="4" customFormat="false" ht="15" hidden="false" customHeight="false" outlineLevel="0" collapsed="false">
      <c r="A4" s="9" t="s">
        <v>27</v>
      </c>
      <c r="B4" s="10" t="n">
        <v>15</v>
      </c>
      <c r="C4" s="11" t="n">
        <v>0.1</v>
      </c>
      <c r="D4" s="10" t="n">
        <v>5</v>
      </c>
      <c r="E4" s="11" t="n">
        <v>0.2</v>
      </c>
    </row>
    <row r="5" customFormat="false" ht="15" hidden="false" customHeight="false" outlineLevel="0" collapsed="false">
      <c r="A5" s="1"/>
      <c r="B5" s="1"/>
      <c r="C5" s="1"/>
      <c r="D5" s="1"/>
      <c r="E5" s="1"/>
    </row>
    <row r="6" customFormat="false" ht="30" hidden="false" customHeight="true" outlineLevel="0" collapsed="false">
      <c r="A6" s="12" t="s">
        <v>28</v>
      </c>
      <c r="B6" s="12"/>
      <c r="C6" s="12"/>
      <c r="D6" s="12"/>
      <c r="E6" s="12"/>
    </row>
    <row r="7" customFormat="false" ht="15" hidden="false" customHeight="false" outlineLevel="0" collapsed="false">
      <c r="A7" s="1"/>
      <c r="B7" s="1"/>
      <c r="C7" s="1"/>
      <c r="D7" s="1"/>
      <c r="E7" s="1"/>
    </row>
    <row r="8" customFormat="false" ht="15" hidden="false" customHeight="false" outlineLevel="0" collapsed="false">
      <c r="A8" s="7" t="s">
        <v>29</v>
      </c>
      <c r="B8" s="1"/>
      <c r="C8" s="1"/>
      <c r="D8" s="1"/>
      <c r="E8" s="1"/>
    </row>
    <row r="9" customFormat="false" ht="31.5" hidden="false" customHeight="true" outlineLevel="0" collapsed="false">
      <c r="A9" s="8" t="s">
        <v>30</v>
      </c>
      <c r="B9" s="1"/>
      <c r="C9" s="1"/>
      <c r="D9" s="1"/>
      <c r="E9" s="1"/>
    </row>
    <row r="10" customFormat="false" ht="15" hidden="false" customHeight="false" outlineLevel="0" collapsed="false">
      <c r="A10" s="10" t="s">
        <v>31</v>
      </c>
      <c r="B10" s="13" t="s">
        <v>32</v>
      </c>
      <c r="C10" s="1"/>
      <c r="D10" s="1"/>
      <c r="E10" s="1"/>
    </row>
    <row r="11" customFormat="false" ht="15" hidden="false" customHeight="false" outlineLevel="0" collapsed="false">
      <c r="A11" s="10" t="s">
        <v>33</v>
      </c>
      <c r="B11" s="1"/>
      <c r="C11" s="1"/>
      <c r="D11" s="1"/>
      <c r="E11" s="1"/>
    </row>
    <row r="12" customFormat="false" ht="15" hidden="false" customHeight="false" outlineLevel="0" collapsed="false">
      <c r="A12" s="10" t="s">
        <v>34</v>
      </c>
      <c r="B12" s="1"/>
      <c r="C12" s="1"/>
      <c r="D12" s="1"/>
      <c r="E12" s="1"/>
    </row>
    <row r="13" customFormat="false" ht="15" hidden="false" customHeight="false" outlineLevel="0" collapsed="false">
      <c r="A13" s="10" t="s">
        <v>35</v>
      </c>
      <c r="B13" s="1"/>
      <c r="C13" s="1"/>
      <c r="D13" s="1"/>
      <c r="E13" s="1"/>
    </row>
    <row r="14" customFormat="false" ht="15" hidden="false" customHeight="false" outlineLevel="0" collapsed="false">
      <c r="A14" s="10" t="s">
        <v>36</v>
      </c>
      <c r="B14" s="1"/>
      <c r="C14" s="1"/>
      <c r="D14" s="1"/>
      <c r="E14" s="1"/>
    </row>
    <row r="15" customFormat="false" ht="15" hidden="false" customHeight="false" outlineLevel="0" collapsed="false">
      <c r="A15" s="10" t="s">
        <v>37</v>
      </c>
      <c r="B15" s="1"/>
      <c r="C15" s="1"/>
      <c r="D15" s="1"/>
      <c r="E15" s="1"/>
    </row>
    <row r="16" customFormat="false" ht="15" hidden="false" customHeight="false" outlineLevel="0" collapsed="false">
      <c r="A16" s="10"/>
      <c r="B16" s="1"/>
      <c r="C16" s="1"/>
      <c r="D16" s="1"/>
      <c r="E16" s="1"/>
    </row>
    <row r="17" customFormat="false" ht="15" hidden="false" customHeight="false" outlineLevel="0" collapsed="false">
      <c r="A17" s="10"/>
      <c r="B17" s="1"/>
      <c r="C17" s="1"/>
      <c r="D17" s="1"/>
      <c r="E17" s="1"/>
    </row>
    <row r="18" customFormat="false" ht="15" hidden="false" customHeight="false" outlineLevel="0" collapsed="false">
      <c r="A18" s="10"/>
      <c r="B18" s="1"/>
      <c r="C18" s="1"/>
      <c r="D18" s="1"/>
      <c r="E18" s="1"/>
    </row>
    <row r="19" customFormat="false" ht="15" hidden="false" customHeight="false" outlineLevel="0" collapsed="false">
      <c r="A19" s="10"/>
      <c r="B19" s="1"/>
      <c r="C19" s="1"/>
      <c r="D19" s="1"/>
      <c r="E19" s="1"/>
    </row>
    <row r="20" customFormat="false" ht="15" hidden="false" customHeight="false" outlineLevel="0" collapsed="false">
      <c r="A20" s="10"/>
      <c r="B20" s="1"/>
      <c r="C20" s="1"/>
      <c r="D20" s="1"/>
      <c r="E20" s="1"/>
    </row>
    <row r="21" customFormat="false" ht="15" hidden="false" customHeight="false" outlineLevel="0" collapsed="false">
      <c r="A21" s="10"/>
      <c r="B21" s="1"/>
      <c r="C21" s="1"/>
      <c r="D21" s="1"/>
      <c r="E21" s="1"/>
    </row>
    <row r="22" customFormat="false" ht="15" hidden="false" customHeight="false" outlineLevel="0" collapsed="false">
      <c r="A22" s="1"/>
      <c r="B22" s="1"/>
      <c r="C22" s="1"/>
      <c r="D22" s="1"/>
      <c r="E22" s="1"/>
    </row>
    <row r="23" customFormat="false" ht="15" hidden="false" customHeight="false" outlineLevel="0" collapsed="false">
      <c r="A23" s="7" t="s">
        <v>38</v>
      </c>
      <c r="B23" s="1"/>
      <c r="C23" s="1"/>
      <c r="D23" s="1"/>
      <c r="E23" s="1"/>
    </row>
    <row r="24" customFormat="false" ht="31.5" hidden="false" customHeight="true" outlineLevel="0" collapsed="false">
      <c r="A24" s="8" t="s">
        <v>39</v>
      </c>
      <c r="B24" s="1"/>
      <c r="C24" s="1"/>
      <c r="D24" s="1"/>
      <c r="E24" s="1"/>
    </row>
    <row r="25" customFormat="false" ht="15" hidden="false" customHeight="false" outlineLevel="0" collapsed="false">
      <c r="A25" s="1" t="s">
        <v>40</v>
      </c>
      <c r="B25" s="1"/>
      <c r="C25" s="1"/>
      <c r="D25" s="1"/>
      <c r="E25" s="1"/>
    </row>
    <row r="26" customFormat="false" ht="15" hidden="false" customHeight="false" outlineLevel="0" collapsed="false">
      <c r="A26" s="1" t="s">
        <v>41</v>
      </c>
      <c r="B26" s="1"/>
      <c r="C26" s="1"/>
      <c r="D26" s="1"/>
      <c r="E26" s="1"/>
    </row>
    <row r="27" customFormat="false" ht="15" hidden="false" customHeight="false" outlineLevel="0" collapsed="false">
      <c r="A27" s="1" t="s">
        <v>42</v>
      </c>
      <c r="B27" s="1"/>
      <c r="C27" s="1"/>
      <c r="D27" s="1"/>
      <c r="E27" s="1"/>
    </row>
    <row r="28" customFormat="false" ht="15" hidden="false" customHeight="false" outlineLevel="0" collapsed="false">
      <c r="A28" s="1" t="s">
        <v>43</v>
      </c>
      <c r="B28" s="1"/>
      <c r="C28" s="1"/>
      <c r="D28" s="1"/>
      <c r="E28" s="1"/>
    </row>
  </sheetData>
  <mergeCells count="1">
    <mergeCell ref="A6:E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A317"/>
    <pageSetUpPr fitToPage="true"/>
  </sheetPr>
  <dimension ref="A1:L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22"/>
    <col collapsed="false" customWidth="true" hidden="false" outlineLevel="0" max="10" min="10" style="0" width="16"/>
    <col collapsed="false" customWidth="true" hidden="false" outlineLevel="0" max="11" min="11" style="0" width="14"/>
    <col collapsed="false" customWidth="true" hidden="false" outlineLevel="0" max="12" min="12" style="0" width="28"/>
  </cols>
  <sheetData>
    <row r="1" customFormat="false" ht="31.5" hidden="false" customHeight="true" outlineLevel="0" collapsed="false">
      <c r="A1" s="8" t="s">
        <v>30</v>
      </c>
      <c r="B1" s="8" t="s">
        <v>21</v>
      </c>
      <c r="C1" s="8" t="s">
        <v>44</v>
      </c>
      <c r="D1" s="8" t="s">
        <v>45</v>
      </c>
      <c r="E1" s="8" t="s">
        <v>46</v>
      </c>
      <c r="F1" s="8" t="s">
        <v>47</v>
      </c>
      <c r="G1" s="8" t="s">
        <v>48</v>
      </c>
      <c r="H1" s="8" t="s">
        <v>49</v>
      </c>
      <c r="I1" s="8" t="s">
        <v>50</v>
      </c>
      <c r="J1" s="8" t="s">
        <v>51</v>
      </c>
      <c r="K1" s="8" t="s">
        <v>52</v>
      </c>
      <c r="L1" s="8" t="s">
        <v>53</v>
      </c>
    </row>
    <row r="2" customFormat="false" ht="15" hidden="false" customHeight="false" outlineLevel="0" collapsed="false">
      <c r="A2" s="14" t="s">
        <v>31</v>
      </c>
      <c r="B2" s="14" t="s">
        <v>26</v>
      </c>
      <c r="C2" s="14" t="s">
        <v>54</v>
      </c>
      <c r="D2" s="14" t="s">
        <v>55</v>
      </c>
      <c r="E2" s="14" t="s">
        <v>56</v>
      </c>
      <c r="F2" s="15" t="n">
        <f aca="true">TODAY()+1</f>
        <v>46329</v>
      </c>
      <c r="G2" s="14" t="n">
        <v>6</v>
      </c>
      <c r="H2" s="16" t="n">
        <f aca="true">IF(F2="","",F2-TODAY())</f>
        <v>1</v>
      </c>
      <c r="I2" s="17" t="str">
        <f aca="false">IF(OR(F2="",B2=""),"",IF(H2&lt;0,"Retirar: caducado",IF(H2&lt;=INDEX(Ajustes!$D$3:$D$4,MATCH(B2,Ajustes!$A$3:$A$4,0)),"Descuento "&amp;TEXT(INDEX(Ajustes!$E$3:$E$4,MATCH(B2,Ajustes!$A$3:$A$4,0)),"0%"),IF(H2&lt;=INDEX(Ajustes!$B$3:$B$4,MATCH(B2,Ajustes!$A$3:$A$4,0)),"Descuento "&amp;TEXT(INDEX(Ajustes!$C$3:$C$4,MATCH(B2,Ajustes!$A$3:$A$4,0)),"0%"),"En fecha"))))</f>
        <v>Descuento 20%</v>
      </c>
      <c r="J2" s="14" t="s">
        <v>57</v>
      </c>
      <c r="K2" s="15" t="n">
        <f aca="true">TODAY()</f>
        <v>46328</v>
      </c>
      <c r="L2" s="18" t="s">
        <v>58</v>
      </c>
    </row>
    <row r="3" customFormat="false" ht="15" hidden="false" customHeight="false" outlineLevel="0" collapsed="false">
      <c r="A3" s="14" t="s">
        <v>36</v>
      </c>
      <c r="B3" s="14" t="s">
        <v>27</v>
      </c>
      <c r="C3" s="14" t="s">
        <v>59</v>
      </c>
      <c r="D3" s="14" t="s">
        <v>60</v>
      </c>
      <c r="E3" s="14" t="s">
        <v>61</v>
      </c>
      <c r="F3" s="15" t="n">
        <f aca="true">TODAY()+40</f>
        <v>46368</v>
      </c>
      <c r="G3" s="14" t="n">
        <v>12</v>
      </c>
      <c r="H3" s="16" t="n">
        <f aca="true">IF(F3="","",F3-TODAY())</f>
        <v>40</v>
      </c>
      <c r="I3" s="17" t="str">
        <f aca="false">IF(OR(F3="",B3=""),"",IF(H3&lt;0,"Retirar: caducado",IF(H3&lt;=INDEX(Ajustes!$D$3:$D$4,MATCH(B3,Ajustes!$A$3:$A$4,0)),"Descuento "&amp;TEXT(INDEX(Ajustes!$E$3:$E$4,MATCH(B3,Ajustes!$A$3:$A$4,0)),"0%"),IF(H3&lt;=INDEX(Ajustes!$B$3:$B$4,MATCH(B3,Ajustes!$A$3:$A$4,0)),"Descuento "&amp;TEXT(INDEX(Ajustes!$C$3:$C$4,MATCH(B3,Ajustes!$A$3:$A$4,0)),"0%"),"En fecha"))))</f>
        <v>En fecha</v>
      </c>
      <c r="J3" s="14" t="s">
        <v>62</v>
      </c>
      <c r="K3" s="15" t="n">
        <f aca="true">TODAY()</f>
        <v>46328</v>
      </c>
      <c r="L3" s="19"/>
    </row>
    <row r="4" customFormat="false" ht="15" hidden="false" customHeight="false" outlineLevel="0" collapsed="false">
      <c r="A4" s="19"/>
      <c r="B4" s="19"/>
      <c r="C4" s="19"/>
      <c r="D4" s="19"/>
      <c r="E4" s="19"/>
      <c r="F4" s="20"/>
      <c r="G4" s="19"/>
      <c r="H4" s="16" t="str">
        <f aca="true">IF(F4="","",F4-TODAY())</f>
        <v/>
      </c>
      <c r="I4" s="17" t="str">
        <f aca="false">IF(OR(F4="",B4=""),"",IF(H4&lt;0,"Retirar: caducado",IF(H4&lt;=INDEX(Ajustes!$D$3:$D$4,MATCH(B4,Ajustes!$A$3:$A$4,0)),"Descuento "&amp;TEXT(INDEX(Ajustes!$E$3:$E$4,MATCH(B4,Ajustes!$A$3:$A$4,0)),"0%"),IF(H4&lt;=INDEX(Ajustes!$B$3:$B$4,MATCH(B4,Ajustes!$A$3:$A$4,0)),"Descuento "&amp;TEXT(INDEX(Ajustes!$C$3:$C$4,MATCH(B4,Ajustes!$A$3:$A$4,0)),"0%"),"En fecha"))))</f>
        <v/>
      </c>
      <c r="J4" s="19"/>
      <c r="K4" s="20"/>
      <c r="L4" s="19"/>
    </row>
    <row r="5" customFormat="false" ht="15" hidden="false" customHeight="false" outlineLevel="0" collapsed="false">
      <c r="A5" s="19"/>
      <c r="B5" s="19"/>
      <c r="C5" s="19"/>
      <c r="D5" s="19"/>
      <c r="E5" s="19"/>
      <c r="F5" s="20"/>
      <c r="G5" s="19"/>
      <c r="H5" s="16" t="str">
        <f aca="true">IF(F5="","",F5-TODAY())</f>
        <v/>
      </c>
      <c r="I5" s="17" t="str">
        <f aca="false">IF(OR(F5="",B5=""),"",IF(H5&lt;0,"Retirar: caducado",IF(H5&lt;=INDEX(Ajustes!$D$3:$D$4,MATCH(B5,Ajustes!$A$3:$A$4,0)),"Descuento "&amp;TEXT(INDEX(Ajustes!$E$3:$E$4,MATCH(B5,Ajustes!$A$3:$A$4,0)),"0%"),IF(H5&lt;=INDEX(Ajustes!$B$3:$B$4,MATCH(B5,Ajustes!$A$3:$A$4,0)),"Descuento "&amp;TEXT(INDEX(Ajustes!$C$3:$C$4,MATCH(B5,Ajustes!$A$3:$A$4,0)),"0%"),"En fecha"))))</f>
        <v/>
      </c>
      <c r="J5" s="19"/>
      <c r="K5" s="20"/>
      <c r="L5" s="19"/>
    </row>
    <row r="6" customFormat="false" ht="15" hidden="false" customHeight="false" outlineLevel="0" collapsed="false">
      <c r="A6" s="19"/>
      <c r="B6" s="19"/>
      <c r="C6" s="19"/>
      <c r="D6" s="19"/>
      <c r="E6" s="19"/>
      <c r="F6" s="20"/>
      <c r="G6" s="19"/>
      <c r="H6" s="16" t="str">
        <f aca="true">IF(F6="","",F6-TODAY())</f>
        <v/>
      </c>
      <c r="I6" s="17" t="str">
        <f aca="false">IF(OR(F6="",B6=""),"",IF(H6&lt;0,"Retirar: caducado",IF(H6&lt;=INDEX(Ajustes!$D$3:$D$4,MATCH(B6,Ajustes!$A$3:$A$4,0)),"Descuento "&amp;TEXT(INDEX(Ajustes!$E$3:$E$4,MATCH(B6,Ajustes!$A$3:$A$4,0)),"0%"),IF(H6&lt;=INDEX(Ajustes!$B$3:$B$4,MATCH(B6,Ajustes!$A$3:$A$4,0)),"Descuento "&amp;TEXT(INDEX(Ajustes!$C$3:$C$4,MATCH(B6,Ajustes!$A$3:$A$4,0)),"0%"),"En fecha"))))</f>
        <v/>
      </c>
      <c r="J6" s="19"/>
      <c r="K6" s="20"/>
      <c r="L6" s="19"/>
    </row>
    <row r="7" customFormat="false" ht="15" hidden="false" customHeight="false" outlineLevel="0" collapsed="false">
      <c r="A7" s="19"/>
      <c r="B7" s="19"/>
      <c r="C7" s="19"/>
      <c r="D7" s="19"/>
      <c r="E7" s="19"/>
      <c r="F7" s="20"/>
      <c r="G7" s="19"/>
      <c r="H7" s="16" t="str">
        <f aca="true">IF(F7="","",F7-TODAY())</f>
        <v/>
      </c>
      <c r="I7" s="17" t="str">
        <f aca="false">IF(OR(F7="",B7=""),"",IF(H7&lt;0,"Retirar: caducado",IF(H7&lt;=INDEX(Ajustes!$D$3:$D$4,MATCH(B7,Ajustes!$A$3:$A$4,0)),"Descuento "&amp;TEXT(INDEX(Ajustes!$E$3:$E$4,MATCH(B7,Ajustes!$A$3:$A$4,0)),"0%"),IF(H7&lt;=INDEX(Ajustes!$B$3:$B$4,MATCH(B7,Ajustes!$A$3:$A$4,0)),"Descuento "&amp;TEXT(INDEX(Ajustes!$C$3:$C$4,MATCH(B7,Ajustes!$A$3:$A$4,0)),"0%"),"En fecha"))))</f>
        <v/>
      </c>
      <c r="J7" s="19"/>
      <c r="K7" s="20"/>
      <c r="L7" s="19"/>
    </row>
    <row r="8" customFormat="false" ht="15" hidden="false" customHeight="false" outlineLevel="0" collapsed="false">
      <c r="A8" s="19"/>
      <c r="B8" s="19"/>
      <c r="C8" s="19"/>
      <c r="D8" s="19"/>
      <c r="E8" s="19"/>
      <c r="F8" s="20"/>
      <c r="G8" s="19"/>
      <c r="H8" s="16" t="str">
        <f aca="true">IF(F8="","",F8-TODAY())</f>
        <v/>
      </c>
      <c r="I8" s="17" t="str">
        <f aca="false">IF(OR(F8="",B8=""),"",IF(H8&lt;0,"Retirar: caducado",IF(H8&lt;=INDEX(Ajustes!$D$3:$D$4,MATCH(B8,Ajustes!$A$3:$A$4,0)),"Descuento "&amp;TEXT(INDEX(Ajustes!$E$3:$E$4,MATCH(B8,Ajustes!$A$3:$A$4,0)),"0%"),IF(H8&lt;=INDEX(Ajustes!$B$3:$B$4,MATCH(B8,Ajustes!$A$3:$A$4,0)),"Descuento "&amp;TEXT(INDEX(Ajustes!$C$3:$C$4,MATCH(B8,Ajustes!$A$3:$A$4,0)),"0%"),"En fecha"))))</f>
        <v/>
      </c>
      <c r="J8" s="19"/>
      <c r="K8" s="20"/>
      <c r="L8" s="19"/>
    </row>
    <row r="9" customFormat="false" ht="15" hidden="false" customHeight="false" outlineLevel="0" collapsed="false">
      <c r="A9" s="19"/>
      <c r="B9" s="19"/>
      <c r="C9" s="19"/>
      <c r="D9" s="19"/>
      <c r="E9" s="19"/>
      <c r="F9" s="20"/>
      <c r="G9" s="19"/>
      <c r="H9" s="16" t="str">
        <f aca="true">IF(F9="","",F9-TODAY())</f>
        <v/>
      </c>
      <c r="I9" s="17" t="str">
        <f aca="false">IF(OR(F9="",B9=""),"",IF(H9&lt;0,"Retirar: caducado",IF(H9&lt;=INDEX(Ajustes!$D$3:$D$4,MATCH(B9,Ajustes!$A$3:$A$4,0)),"Descuento "&amp;TEXT(INDEX(Ajustes!$E$3:$E$4,MATCH(B9,Ajustes!$A$3:$A$4,0)),"0%"),IF(H9&lt;=INDEX(Ajustes!$B$3:$B$4,MATCH(B9,Ajustes!$A$3:$A$4,0)),"Descuento "&amp;TEXT(INDEX(Ajustes!$C$3:$C$4,MATCH(B9,Ajustes!$A$3:$A$4,0)),"0%"),"En fecha"))))</f>
        <v/>
      </c>
      <c r="J9" s="19"/>
      <c r="K9" s="20"/>
      <c r="L9" s="19"/>
    </row>
    <row r="10" customFormat="false" ht="15" hidden="false" customHeight="false" outlineLevel="0" collapsed="false">
      <c r="A10" s="19"/>
      <c r="B10" s="19"/>
      <c r="C10" s="19"/>
      <c r="D10" s="19"/>
      <c r="E10" s="19"/>
      <c r="F10" s="20"/>
      <c r="G10" s="19"/>
      <c r="H10" s="16" t="str">
        <f aca="true">IF(F10="","",F10-TODAY())</f>
        <v/>
      </c>
      <c r="I10" s="17" t="str">
        <f aca="false">IF(OR(F10="",B10=""),"",IF(H10&lt;0,"Retirar: caducado",IF(H10&lt;=INDEX(Ajustes!$D$3:$D$4,MATCH(B10,Ajustes!$A$3:$A$4,0)),"Descuento "&amp;TEXT(INDEX(Ajustes!$E$3:$E$4,MATCH(B10,Ajustes!$A$3:$A$4,0)),"0%"),IF(H10&lt;=INDEX(Ajustes!$B$3:$B$4,MATCH(B10,Ajustes!$A$3:$A$4,0)),"Descuento "&amp;TEXT(INDEX(Ajustes!$C$3:$C$4,MATCH(B10,Ajustes!$A$3:$A$4,0)),"0%"),"En fecha"))))</f>
        <v/>
      </c>
      <c r="J10" s="19"/>
      <c r="K10" s="20"/>
      <c r="L10" s="19"/>
    </row>
    <row r="11" customFormat="false" ht="15" hidden="false" customHeight="false" outlineLevel="0" collapsed="false">
      <c r="A11" s="19"/>
      <c r="B11" s="19"/>
      <c r="C11" s="19"/>
      <c r="D11" s="19"/>
      <c r="E11" s="19"/>
      <c r="F11" s="20"/>
      <c r="G11" s="19"/>
      <c r="H11" s="16" t="str">
        <f aca="true">IF(F11="","",F11-TODAY())</f>
        <v/>
      </c>
      <c r="I11" s="17" t="str">
        <f aca="false">IF(OR(F11="",B11=""),"",IF(H11&lt;0,"Retirar: caducado",IF(H11&lt;=INDEX(Ajustes!$D$3:$D$4,MATCH(B11,Ajustes!$A$3:$A$4,0)),"Descuento "&amp;TEXT(INDEX(Ajustes!$E$3:$E$4,MATCH(B11,Ajustes!$A$3:$A$4,0)),"0%"),IF(H11&lt;=INDEX(Ajustes!$B$3:$B$4,MATCH(B11,Ajustes!$A$3:$A$4,0)),"Descuento "&amp;TEXT(INDEX(Ajustes!$C$3:$C$4,MATCH(B11,Ajustes!$A$3:$A$4,0)),"0%"),"En fecha"))))</f>
        <v/>
      </c>
      <c r="J11" s="19"/>
      <c r="K11" s="20"/>
      <c r="L11" s="19"/>
    </row>
    <row r="12" customFormat="false" ht="15" hidden="false" customHeight="false" outlineLevel="0" collapsed="false">
      <c r="A12" s="19"/>
      <c r="B12" s="19"/>
      <c r="C12" s="19"/>
      <c r="D12" s="19"/>
      <c r="E12" s="19"/>
      <c r="F12" s="20"/>
      <c r="G12" s="19"/>
      <c r="H12" s="16" t="str">
        <f aca="true">IF(F12="","",F12-TODAY())</f>
        <v/>
      </c>
      <c r="I12" s="17" t="str">
        <f aca="false">IF(OR(F12="",B12=""),"",IF(H12&lt;0,"Retirar: caducado",IF(H12&lt;=INDEX(Ajustes!$D$3:$D$4,MATCH(B12,Ajustes!$A$3:$A$4,0)),"Descuento "&amp;TEXT(INDEX(Ajustes!$E$3:$E$4,MATCH(B12,Ajustes!$A$3:$A$4,0)),"0%"),IF(H12&lt;=INDEX(Ajustes!$B$3:$B$4,MATCH(B12,Ajustes!$A$3:$A$4,0)),"Descuento "&amp;TEXT(INDEX(Ajustes!$C$3:$C$4,MATCH(B12,Ajustes!$A$3:$A$4,0)),"0%"),"En fecha"))))</f>
        <v/>
      </c>
      <c r="J12" s="19"/>
      <c r="K12" s="20"/>
      <c r="L12" s="19"/>
    </row>
    <row r="13" customFormat="false" ht="15" hidden="false" customHeight="false" outlineLevel="0" collapsed="false">
      <c r="A13" s="19"/>
      <c r="B13" s="19"/>
      <c r="C13" s="19"/>
      <c r="D13" s="19"/>
      <c r="E13" s="19"/>
      <c r="F13" s="20"/>
      <c r="G13" s="19"/>
      <c r="H13" s="16" t="str">
        <f aca="true">IF(F13="","",F13-TODAY())</f>
        <v/>
      </c>
      <c r="I13" s="17" t="str">
        <f aca="false">IF(OR(F13="",B13=""),"",IF(H13&lt;0,"Retirar: caducado",IF(H13&lt;=INDEX(Ajustes!$D$3:$D$4,MATCH(B13,Ajustes!$A$3:$A$4,0)),"Descuento "&amp;TEXT(INDEX(Ajustes!$E$3:$E$4,MATCH(B13,Ajustes!$A$3:$A$4,0)),"0%"),IF(H13&lt;=INDEX(Ajustes!$B$3:$B$4,MATCH(B13,Ajustes!$A$3:$A$4,0)),"Descuento "&amp;TEXT(INDEX(Ajustes!$C$3:$C$4,MATCH(B13,Ajustes!$A$3:$A$4,0)),"0%"),"En fecha"))))</f>
        <v/>
      </c>
      <c r="J13" s="19"/>
      <c r="K13" s="20"/>
      <c r="L13" s="19"/>
    </row>
    <row r="14" customFormat="false" ht="15" hidden="false" customHeight="false" outlineLevel="0" collapsed="false">
      <c r="A14" s="19"/>
      <c r="B14" s="19"/>
      <c r="C14" s="19"/>
      <c r="D14" s="19"/>
      <c r="E14" s="19"/>
      <c r="F14" s="20"/>
      <c r="G14" s="19"/>
      <c r="H14" s="16" t="str">
        <f aca="true">IF(F14="","",F14-TODAY())</f>
        <v/>
      </c>
      <c r="I14" s="17" t="str">
        <f aca="false">IF(OR(F14="",B14=""),"",IF(H14&lt;0,"Retirar: caducado",IF(H14&lt;=INDEX(Ajustes!$D$3:$D$4,MATCH(B14,Ajustes!$A$3:$A$4,0)),"Descuento "&amp;TEXT(INDEX(Ajustes!$E$3:$E$4,MATCH(B14,Ajustes!$A$3:$A$4,0)),"0%"),IF(H14&lt;=INDEX(Ajustes!$B$3:$B$4,MATCH(B14,Ajustes!$A$3:$A$4,0)),"Descuento "&amp;TEXT(INDEX(Ajustes!$C$3:$C$4,MATCH(B14,Ajustes!$A$3:$A$4,0)),"0%"),"En fecha"))))</f>
        <v/>
      </c>
      <c r="J14" s="19"/>
      <c r="K14" s="20"/>
      <c r="L14" s="19"/>
    </row>
    <row r="15" customFormat="false" ht="15" hidden="false" customHeight="false" outlineLevel="0" collapsed="false">
      <c r="A15" s="19"/>
      <c r="B15" s="19"/>
      <c r="C15" s="19"/>
      <c r="D15" s="19"/>
      <c r="E15" s="19"/>
      <c r="F15" s="20"/>
      <c r="G15" s="19"/>
      <c r="H15" s="16" t="str">
        <f aca="true">IF(F15="","",F15-TODAY())</f>
        <v/>
      </c>
      <c r="I15" s="17" t="str">
        <f aca="false">IF(OR(F15="",B15=""),"",IF(H15&lt;0,"Retirar: caducado",IF(H15&lt;=INDEX(Ajustes!$D$3:$D$4,MATCH(B15,Ajustes!$A$3:$A$4,0)),"Descuento "&amp;TEXT(INDEX(Ajustes!$E$3:$E$4,MATCH(B15,Ajustes!$A$3:$A$4,0)),"0%"),IF(H15&lt;=INDEX(Ajustes!$B$3:$B$4,MATCH(B15,Ajustes!$A$3:$A$4,0)),"Descuento "&amp;TEXT(INDEX(Ajustes!$C$3:$C$4,MATCH(B15,Ajustes!$A$3:$A$4,0)),"0%"),"En fecha"))))</f>
        <v/>
      </c>
      <c r="J15" s="19"/>
      <c r="K15" s="20"/>
      <c r="L15" s="19"/>
    </row>
    <row r="16" customFormat="false" ht="15" hidden="false" customHeight="false" outlineLevel="0" collapsed="false">
      <c r="A16" s="19"/>
      <c r="B16" s="19"/>
      <c r="C16" s="19"/>
      <c r="D16" s="19"/>
      <c r="E16" s="19"/>
      <c r="F16" s="20"/>
      <c r="G16" s="19"/>
      <c r="H16" s="16" t="str">
        <f aca="true">IF(F16="","",F16-TODAY())</f>
        <v/>
      </c>
      <c r="I16" s="17" t="str">
        <f aca="false">IF(OR(F16="",B16=""),"",IF(H16&lt;0,"Retirar: caducado",IF(H16&lt;=INDEX(Ajustes!$D$3:$D$4,MATCH(B16,Ajustes!$A$3:$A$4,0)),"Descuento "&amp;TEXT(INDEX(Ajustes!$E$3:$E$4,MATCH(B16,Ajustes!$A$3:$A$4,0)),"0%"),IF(H16&lt;=INDEX(Ajustes!$B$3:$B$4,MATCH(B16,Ajustes!$A$3:$A$4,0)),"Descuento "&amp;TEXT(INDEX(Ajustes!$C$3:$C$4,MATCH(B16,Ajustes!$A$3:$A$4,0)),"0%"),"En fecha"))))</f>
        <v/>
      </c>
      <c r="J16" s="19"/>
      <c r="K16" s="20"/>
      <c r="L16" s="19"/>
    </row>
    <row r="17" customFormat="false" ht="15" hidden="false" customHeight="false" outlineLevel="0" collapsed="false">
      <c r="A17" s="19"/>
      <c r="B17" s="19"/>
      <c r="C17" s="19"/>
      <c r="D17" s="19"/>
      <c r="E17" s="19"/>
      <c r="F17" s="20"/>
      <c r="G17" s="19"/>
      <c r="H17" s="16" t="str">
        <f aca="true">IF(F17="","",F17-TODAY())</f>
        <v/>
      </c>
      <c r="I17" s="17" t="str">
        <f aca="false">IF(OR(F17="",B17=""),"",IF(H17&lt;0,"Retirar: caducado",IF(H17&lt;=INDEX(Ajustes!$D$3:$D$4,MATCH(B17,Ajustes!$A$3:$A$4,0)),"Descuento "&amp;TEXT(INDEX(Ajustes!$E$3:$E$4,MATCH(B17,Ajustes!$A$3:$A$4,0)),"0%"),IF(H17&lt;=INDEX(Ajustes!$B$3:$B$4,MATCH(B17,Ajustes!$A$3:$A$4,0)),"Descuento "&amp;TEXT(INDEX(Ajustes!$C$3:$C$4,MATCH(B17,Ajustes!$A$3:$A$4,0)),"0%"),"En fecha"))))</f>
        <v/>
      </c>
      <c r="J17" s="19"/>
      <c r="K17" s="20"/>
      <c r="L17" s="19"/>
    </row>
    <row r="18" customFormat="false" ht="15" hidden="false" customHeight="false" outlineLevel="0" collapsed="false">
      <c r="A18" s="19"/>
      <c r="B18" s="19"/>
      <c r="C18" s="19"/>
      <c r="D18" s="19"/>
      <c r="E18" s="19"/>
      <c r="F18" s="20"/>
      <c r="G18" s="19"/>
      <c r="H18" s="16" t="str">
        <f aca="true">IF(F18="","",F18-TODAY())</f>
        <v/>
      </c>
      <c r="I18" s="17" t="str">
        <f aca="false">IF(OR(F18="",B18=""),"",IF(H18&lt;0,"Retirar: caducado",IF(H18&lt;=INDEX(Ajustes!$D$3:$D$4,MATCH(B18,Ajustes!$A$3:$A$4,0)),"Descuento "&amp;TEXT(INDEX(Ajustes!$E$3:$E$4,MATCH(B18,Ajustes!$A$3:$A$4,0)),"0%"),IF(H18&lt;=INDEX(Ajustes!$B$3:$B$4,MATCH(B18,Ajustes!$A$3:$A$4,0)),"Descuento "&amp;TEXT(INDEX(Ajustes!$C$3:$C$4,MATCH(B18,Ajustes!$A$3:$A$4,0)),"0%"),"En fecha"))))</f>
        <v/>
      </c>
      <c r="J18" s="19"/>
      <c r="K18" s="20"/>
      <c r="L18" s="19"/>
    </row>
    <row r="19" customFormat="false" ht="15" hidden="false" customHeight="false" outlineLevel="0" collapsed="false">
      <c r="A19" s="19"/>
      <c r="B19" s="19"/>
      <c r="C19" s="19"/>
      <c r="D19" s="19"/>
      <c r="E19" s="19"/>
      <c r="F19" s="20"/>
      <c r="G19" s="19"/>
      <c r="H19" s="16" t="str">
        <f aca="true">IF(F19="","",F19-TODAY())</f>
        <v/>
      </c>
      <c r="I19" s="17" t="str">
        <f aca="false">IF(OR(F19="",B19=""),"",IF(H19&lt;0,"Retirar: caducado",IF(H19&lt;=INDEX(Ajustes!$D$3:$D$4,MATCH(B19,Ajustes!$A$3:$A$4,0)),"Descuento "&amp;TEXT(INDEX(Ajustes!$E$3:$E$4,MATCH(B19,Ajustes!$A$3:$A$4,0)),"0%"),IF(H19&lt;=INDEX(Ajustes!$B$3:$B$4,MATCH(B19,Ajustes!$A$3:$A$4,0)),"Descuento "&amp;TEXT(INDEX(Ajustes!$C$3:$C$4,MATCH(B19,Ajustes!$A$3:$A$4,0)),"0%"),"En fecha"))))</f>
        <v/>
      </c>
      <c r="J19" s="19"/>
      <c r="K19" s="20"/>
      <c r="L19" s="19"/>
    </row>
    <row r="20" customFormat="false" ht="15" hidden="false" customHeight="false" outlineLevel="0" collapsed="false">
      <c r="A20" s="19"/>
      <c r="B20" s="19"/>
      <c r="C20" s="19"/>
      <c r="D20" s="19"/>
      <c r="E20" s="19"/>
      <c r="F20" s="20"/>
      <c r="G20" s="19"/>
      <c r="H20" s="16" t="str">
        <f aca="true">IF(F20="","",F20-TODAY())</f>
        <v/>
      </c>
      <c r="I20" s="17" t="str">
        <f aca="false">IF(OR(F20="",B20=""),"",IF(H20&lt;0,"Retirar: caducado",IF(H20&lt;=INDEX(Ajustes!$D$3:$D$4,MATCH(B20,Ajustes!$A$3:$A$4,0)),"Descuento "&amp;TEXT(INDEX(Ajustes!$E$3:$E$4,MATCH(B20,Ajustes!$A$3:$A$4,0)),"0%"),IF(H20&lt;=INDEX(Ajustes!$B$3:$B$4,MATCH(B20,Ajustes!$A$3:$A$4,0)),"Descuento "&amp;TEXT(INDEX(Ajustes!$C$3:$C$4,MATCH(B20,Ajustes!$A$3:$A$4,0)),"0%"),"En fecha"))))</f>
        <v/>
      </c>
      <c r="J20" s="19"/>
      <c r="K20" s="20"/>
      <c r="L20" s="19"/>
    </row>
    <row r="21" customFormat="false" ht="15" hidden="false" customHeight="false" outlineLevel="0" collapsed="false">
      <c r="A21" s="19"/>
      <c r="B21" s="19"/>
      <c r="C21" s="19"/>
      <c r="D21" s="19"/>
      <c r="E21" s="19"/>
      <c r="F21" s="20"/>
      <c r="G21" s="19"/>
      <c r="H21" s="16" t="str">
        <f aca="true">IF(F21="","",F21-TODAY())</f>
        <v/>
      </c>
      <c r="I21" s="17" t="str">
        <f aca="false">IF(OR(F21="",B21=""),"",IF(H21&lt;0,"Retirar: caducado",IF(H21&lt;=INDEX(Ajustes!$D$3:$D$4,MATCH(B21,Ajustes!$A$3:$A$4,0)),"Descuento "&amp;TEXT(INDEX(Ajustes!$E$3:$E$4,MATCH(B21,Ajustes!$A$3:$A$4,0)),"0%"),IF(H21&lt;=INDEX(Ajustes!$B$3:$B$4,MATCH(B21,Ajustes!$A$3:$A$4,0)),"Descuento "&amp;TEXT(INDEX(Ajustes!$C$3:$C$4,MATCH(B21,Ajustes!$A$3:$A$4,0)),"0%"),"En fecha"))))</f>
        <v/>
      </c>
      <c r="J21" s="19"/>
      <c r="K21" s="20"/>
      <c r="L21" s="19"/>
    </row>
    <row r="22" customFormat="false" ht="15" hidden="false" customHeight="false" outlineLevel="0" collapsed="false">
      <c r="A22" s="19"/>
      <c r="B22" s="19"/>
      <c r="C22" s="19"/>
      <c r="D22" s="19"/>
      <c r="E22" s="19"/>
      <c r="F22" s="20"/>
      <c r="G22" s="19"/>
      <c r="H22" s="16" t="str">
        <f aca="true">IF(F22="","",F22-TODAY())</f>
        <v/>
      </c>
      <c r="I22" s="17" t="str">
        <f aca="false">IF(OR(F22="",B22=""),"",IF(H22&lt;0,"Retirar: caducado",IF(H22&lt;=INDEX(Ajustes!$D$3:$D$4,MATCH(B22,Ajustes!$A$3:$A$4,0)),"Descuento "&amp;TEXT(INDEX(Ajustes!$E$3:$E$4,MATCH(B22,Ajustes!$A$3:$A$4,0)),"0%"),IF(H22&lt;=INDEX(Ajustes!$B$3:$B$4,MATCH(B22,Ajustes!$A$3:$A$4,0)),"Descuento "&amp;TEXT(INDEX(Ajustes!$C$3:$C$4,MATCH(B22,Ajustes!$A$3:$A$4,0)),"0%"),"En fecha"))))</f>
        <v/>
      </c>
      <c r="J22" s="19"/>
      <c r="K22" s="20"/>
      <c r="L22" s="19"/>
    </row>
    <row r="23" customFormat="false" ht="15" hidden="false" customHeight="false" outlineLevel="0" collapsed="false">
      <c r="A23" s="19"/>
      <c r="B23" s="19"/>
      <c r="C23" s="19"/>
      <c r="D23" s="19"/>
      <c r="E23" s="19"/>
      <c r="F23" s="20"/>
      <c r="G23" s="19"/>
      <c r="H23" s="16" t="str">
        <f aca="true">IF(F23="","",F23-TODAY())</f>
        <v/>
      </c>
      <c r="I23" s="17" t="str">
        <f aca="false">IF(OR(F23="",B23=""),"",IF(H23&lt;0,"Retirar: caducado",IF(H23&lt;=INDEX(Ajustes!$D$3:$D$4,MATCH(B23,Ajustes!$A$3:$A$4,0)),"Descuento "&amp;TEXT(INDEX(Ajustes!$E$3:$E$4,MATCH(B23,Ajustes!$A$3:$A$4,0)),"0%"),IF(H23&lt;=INDEX(Ajustes!$B$3:$B$4,MATCH(B23,Ajustes!$A$3:$A$4,0)),"Descuento "&amp;TEXT(INDEX(Ajustes!$C$3:$C$4,MATCH(B23,Ajustes!$A$3:$A$4,0)),"0%"),"En fecha"))))</f>
        <v/>
      </c>
      <c r="J23" s="19"/>
      <c r="K23" s="20"/>
      <c r="L23" s="19"/>
    </row>
    <row r="24" customFormat="false" ht="15" hidden="false" customHeight="false" outlineLevel="0" collapsed="false">
      <c r="A24" s="19"/>
      <c r="B24" s="19"/>
      <c r="C24" s="19"/>
      <c r="D24" s="19"/>
      <c r="E24" s="19"/>
      <c r="F24" s="20"/>
      <c r="G24" s="19"/>
      <c r="H24" s="16" t="str">
        <f aca="true">IF(F24="","",F24-TODAY())</f>
        <v/>
      </c>
      <c r="I24" s="17" t="str">
        <f aca="false">IF(OR(F24="",B24=""),"",IF(H24&lt;0,"Retirar: caducado",IF(H24&lt;=INDEX(Ajustes!$D$3:$D$4,MATCH(B24,Ajustes!$A$3:$A$4,0)),"Descuento "&amp;TEXT(INDEX(Ajustes!$E$3:$E$4,MATCH(B24,Ajustes!$A$3:$A$4,0)),"0%"),IF(H24&lt;=INDEX(Ajustes!$B$3:$B$4,MATCH(B24,Ajustes!$A$3:$A$4,0)),"Descuento "&amp;TEXT(INDEX(Ajustes!$C$3:$C$4,MATCH(B24,Ajustes!$A$3:$A$4,0)),"0%"),"En fecha"))))</f>
        <v/>
      </c>
      <c r="J24" s="19"/>
      <c r="K24" s="20"/>
      <c r="L24" s="19"/>
    </row>
    <row r="25" customFormat="false" ht="15" hidden="false" customHeight="false" outlineLevel="0" collapsed="false">
      <c r="A25" s="19"/>
      <c r="B25" s="19"/>
      <c r="C25" s="19"/>
      <c r="D25" s="19"/>
      <c r="E25" s="19"/>
      <c r="F25" s="20"/>
      <c r="G25" s="19"/>
      <c r="H25" s="16" t="str">
        <f aca="true">IF(F25="","",F25-TODAY())</f>
        <v/>
      </c>
      <c r="I25" s="17" t="str">
        <f aca="false">IF(OR(F25="",B25=""),"",IF(H25&lt;0,"Retirar: caducado",IF(H25&lt;=INDEX(Ajustes!$D$3:$D$4,MATCH(B25,Ajustes!$A$3:$A$4,0)),"Descuento "&amp;TEXT(INDEX(Ajustes!$E$3:$E$4,MATCH(B25,Ajustes!$A$3:$A$4,0)),"0%"),IF(H25&lt;=INDEX(Ajustes!$B$3:$B$4,MATCH(B25,Ajustes!$A$3:$A$4,0)),"Descuento "&amp;TEXT(INDEX(Ajustes!$C$3:$C$4,MATCH(B25,Ajustes!$A$3:$A$4,0)),"0%"),"En fecha"))))</f>
        <v/>
      </c>
      <c r="J25" s="19"/>
      <c r="K25" s="20"/>
      <c r="L25" s="19"/>
    </row>
    <row r="26" customFormat="false" ht="15" hidden="false" customHeight="false" outlineLevel="0" collapsed="false">
      <c r="A26" s="19"/>
      <c r="B26" s="19"/>
      <c r="C26" s="19"/>
      <c r="D26" s="19"/>
      <c r="E26" s="19"/>
      <c r="F26" s="20"/>
      <c r="G26" s="19"/>
      <c r="H26" s="16" t="str">
        <f aca="true">IF(F26="","",F26-TODAY())</f>
        <v/>
      </c>
      <c r="I26" s="17" t="str">
        <f aca="false">IF(OR(F26="",B26=""),"",IF(H26&lt;0,"Retirar: caducado",IF(H26&lt;=INDEX(Ajustes!$D$3:$D$4,MATCH(B26,Ajustes!$A$3:$A$4,0)),"Descuento "&amp;TEXT(INDEX(Ajustes!$E$3:$E$4,MATCH(B26,Ajustes!$A$3:$A$4,0)),"0%"),IF(H26&lt;=INDEX(Ajustes!$B$3:$B$4,MATCH(B26,Ajustes!$A$3:$A$4,0)),"Descuento "&amp;TEXT(INDEX(Ajustes!$C$3:$C$4,MATCH(B26,Ajustes!$A$3:$A$4,0)),"0%"),"En fecha"))))</f>
        <v/>
      </c>
      <c r="J26" s="19"/>
      <c r="K26" s="20"/>
      <c r="L26" s="19"/>
    </row>
    <row r="27" customFormat="false" ht="15" hidden="false" customHeight="false" outlineLevel="0" collapsed="false">
      <c r="A27" s="19"/>
      <c r="B27" s="19"/>
      <c r="C27" s="19"/>
      <c r="D27" s="19"/>
      <c r="E27" s="19"/>
      <c r="F27" s="20"/>
      <c r="G27" s="19"/>
      <c r="H27" s="16" t="str">
        <f aca="true">IF(F27="","",F27-TODAY())</f>
        <v/>
      </c>
      <c r="I27" s="17" t="str">
        <f aca="false">IF(OR(F27="",B27=""),"",IF(H27&lt;0,"Retirar: caducado",IF(H27&lt;=INDEX(Ajustes!$D$3:$D$4,MATCH(B27,Ajustes!$A$3:$A$4,0)),"Descuento "&amp;TEXT(INDEX(Ajustes!$E$3:$E$4,MATCH(B27,Ajustes!$A$3:$A$4,0)),"0%"),IF(H27&lt;=INDEX(Ajustes!$B$3:$B$4,MATCH(B27,Ajustes!$A$3:$A$4,0)),"Descuento "&amp;TEXT(INDEX(Ajustes!$C$3:$C$4,MATCH(B27,Ajustes!$A$3:$A$4,0)),"0%"),"En fecha"))))</f>
        <v/>
      </c>
      <c r="J27" s="19"/>
      <c r="K27" s="20"/>
      <c r="L27" s="19"/>
    </row>
    <row r="28" customFormat="false" ht="15" hidden="false" customHeight="false" outlineLevel="0" collapsed="false">
      <c r="A28" s="19"/>
      <c r="B28" s="19"/>
      <c r="C28" s="19"/>
      <c r="D28" s="19"/>
      <c r="E28" s="19"/>
      <c r="F28" s="20"/>
      <c r="G28" s="19"/>
      <c r="H28" s="16" t="str">
        <f aca="true">IF(F28="","",F28-TODAY())</f>
        <v/>
      </c>
      <c r="I28" s="17" t="str">
        <f aca="false">IF(OR(F28="",B28=""),"",IF(H28&lt;0,"Retirar: caducado",IF(H28&lt;=INDEX(Ajustes!$D$3:$D$4,MATCH(B28,Ajustes!$A$3:$A$4,0)),"Descuento "&amp;TEXT(INDEX(Ajustes!$E$3:$E$4,MATCH(B28,Ajustes!$A$3:$A$4,0)),"0%"),IF(H28&lt;=INDEX(Ajustes!$B$3:$B$4,MATCH(B28,Ajustes!$A$3:$A$4,0)),"Descuento "&amp;TEXT(INDEX(Ajustes!$C$3:$C$4,MATCH(B28,Ajustes!$A$3:$A$4,0)),"0%"),"En fecha"))))</f>
        <v/>
      </c>
      <c r="J28" s="19"/>
      <c r="K28" s="20"/>
      <c r="L28" s="19"/>
    </row>
    <row r="29" customFormat="false" ht="15" hidden="false" customHeight="false" outlineLevel="0" collapsed="false">
      <c r="A29" s="19"/>
      <c r="B29" s="19"/>
      <c r="C29" s="19"/>
      <c r="D29" s="19"/>
      <c r="E29" s="19"/>
      <c r="F29" s="20"/>
      <c r="G29" s="19"/>
      <c r="H29" s="16" t="str">
        <f aca="true">IF(F29="","",F29-TODAY())</f>
        <v/>
      </c>
      <c r="I29" s="17" t="str">
        <f aca="false">IF(OR(F29="",B29=""),"",IF(H29&lt;0,"Retirar: caducado",IF(H29&lt;=INDEX(Ajustes!$D$3:$D$4,MATCH(B29,Ajustes!$A$3:$A$4,0)),"Descuento "&amp;TEXT(INDEX(Ajustes!$E$3:$E$4,MATCH(B29,Ajustes!$A$3:$A$4,0)),"0%"),IF(H29&lt;=INDEX(Ajustes!$B$3:$B$4,MATCH(B29,Ajustes!$A$3:$A$4,0)),"Descuento "&amp;TEXT(INDEX(Ajustes!$C$3:$C$4,MATCH(B29,Ajustes!$A$3:$A$4,0)),"0%"),"En fecha"))))</f>
        <v/>
      </c>
      <c r="J29" s="19"/>
      <c r="K29" s="20"/>
      <c r="L29" s="19"/>
    </row>
    <row r="30" customFormat="false" ht="15" hidden="false" customHeight="false" outlineLevel="0" collapsed="false">
      <c r="A30" s="19"/>
      <c r="B30" s="19"/>
      <c r="C30" s="19"/>
      <c r="D30" s="19"/>
      <c r="E30" s="19"/>
      <c r="F30" s="20"/>
      <c r="G30" s="19"/>
      <c r="H30" s="16" t="str">
        <f aca="true">IF(F30="","",F30-TODAY())</f>
        <v/>
      </c>
      <c r="I30" s="17" t="str">
        <f aca="false">IF(OR(F30="",B30=""),"",IF(H30&lt;0,"Retirar: caducado",IF(H30&lt;=INDEX(Ajustes!$D$3:$D$4,MATCH(B30,Ajustes!$A$3:$A$4,0)),"Descuento "&amp;TEXT(INDEX(Ajustes!$E$3:$E$4,MATCH(B30,Ajustes!$A$3:$A$4,0)),"0%"),IF(H30&lt;=INDEX(Ajustes!$B$3:$B$4,MATCH(B30,Ajustes!$A$3:$A$4,0)),"Descuento "&amp;TEXT(INDEX(Ajustes!$C$3:$C$4,MATCH(B30,Ajustes!$A$3:$A$4,0)),"0%"),"En fecha"))))</f>
        <v/>
      </c>
      <c r="J30" s="19"/>
      <c r="K30" s="20"/>
      <c r="L30" s="19"/>
    </row>
    <row r="31" customFormat="false" ht="15" hidden="false" customHeight="false" outlineLevel="0" collapsed="false">
      <c r="A31" s="19"/>
      <c r="B31" s="19"/>
      <c r="C31" s="19"/>
      <c r="D31" s="19"/>
      <c r="E31" s="19"/>
      <c r="F31" s="20"/>
      <c r="G31" s="19"/>
      <c r="H31" s="16" t="str">
        <f aca="true">IF(F31="","",F31-TODAY())</f>
        <v/>
      </c>
      <c r="I31" s="17" t="str">
        <f aca="false">IF(OR(F31="",B31=""),"",IF(H31&lt;0,"Retirar: caducado",IF(H31&lt;=INDEX(Ajustes!$D$3:$D$4,MATCH(B31,Ajustes!$A$3:$A$4,0)),"Descuento "&amp;TEXT(INDEX(Ajustes!$E$3:$E$4,MATCH(B31,Ajustes!$A$3:$A$4,0)),"0%"),IF(H31&lt;=INDEX(Ajustes!$B$3:$B$4,MATCH(B31,Ajustes!$A$3:$A$4,0)),"Descuento "&amp;TEXT(INDEX(Ajustes!$C$3:$C$4,MATCH(B31,Ajustes!$A$3:$A$4,0)),"0%"),"En fecha"))))</f>
        <v/>
      </c>
      <c r="J31" s="19"/>
      <c r="K31" s="20"/>
      <c r="L31" s="19"/>
    </row>
    <row r="32" customFormat="false" ht="15" hidden="false" customHeight="false" outlineLevel="0" collapsed="false">
      <c r="A32" s="19"/>
      <c r="B32" s="19"/>
      <c r="C32" s="19"/>
      <c r="D32" s="19"/>
      <c r="E32" s="19"/>
      <c r="F32" s="20"/>
      <c r="G32" s="19"/>
      <c r="H32" s="16" t="str">
        <f aca="true">IF(F32="","",F32-TODAY())</f>
        <v/>
      </c>
      <c r="I32" s="17" t="str">
        <f aca="false">IF(OR(F32="",B32=""),"",IF(H32&lt;0,"Retirar: caducado",IF(H32&lt;=INDEX(Ajustes!$D$3:$D$4,MATCH(B32,Ajustes!$A$3:$A$4,0)),"Descuento "&amp;TEXT(INDEX(Ajustes!$E$3:$E$4,MATCH(B32,Ajustes!$A$3:$A$4,0)),"0%"),IF(H32&lt;=INDEX(Ajustes!$B$3:$B$4,MATCH(B32,Ajustes!$A$3:$A$4,0)),"Descuento "&amp;TEXT(INDEX(Ajustes!$C$3:$C$4,MATCH(B32,Ajustes!$A$3:$A$4,0)),"0%"),"En fecha"))))</f>
        <v/>
      </c>
      <c r="J32" s="19"/>
      <c r="K32" s="20"/>
      <c r="L32" s="19"/>
    </row>
    <row r="33" customFormat="false" ht="15" hidden="false" customHeight="false" outlineLevel="0" collapsed="false">
      <c r="A33" s="19"/>
      <c r="B33" s="19"/>
      <c r="C33" s="19"/>
      <c r="D33" s="19"/>
      <c r="E33" s="19"/>
      <c r="F33" s="20"/>
      <c r="G33" s="19"/>
      <c r="H33" s="16" t="str">
        <f aca="true">IF(F33="","",F33-TODAY())</f>
        <v/>
      </c>
      <c r="I33" s="17" t="str">
        <f aca="false">IF(OR(F33="",B33=""),"",IF(H33&lt;0,"Retirar: caducado",IF(H33&lt;=INDEX(Ajustes!$D$3:$D$4,MATCH(B33,Ajustes!$A$3:$A$4,0)),"Descuento "&amp;TEXT(INDEX(Ajustes!$E$3:$E$4,MATCH(B33,Ajustes!$A$3:$A$4,0)),"0%"),IF(H33&lt;=INDEX(Ajustes!$B$3:$B$4,MATCH(B33,Ajustes!$A$3:$A$4,0)),"Descuento "&amp;TEXT(INDEX(Ajustes!$C$3:$C$4,MATCH(B33,Ajustes!$A$3:$A$4,0)),"0%"),"En fecha"))))</f>
        <v/>
      </c>
      <c r="J33" s="19"/>
      <c r="K33" s="20"/>
      <c r="L33" s="19"/>
    </row>
    <row r="34" customFormat="false" ht="15" hidden="false" customHeight="false" outlineLevel="0" collapsed="false">
      <c r="A34" s="19"/>
      <c r="B34" s="19"/>
      <c r="C34" s="19"/>
      <c r="D34" s="19"/>
      <c r="E34" s="19"/>
      <c r="F34" s="20"/>
      <c r="G34" s="19"/>
      <c r="H34" s="16" t="str">
        <f aca="true">IF(F34="","",F34-TODAY())</f>
        <v/>
      </c>
      <c r="I34" s="17" t="str">
        <f aca="false">IF(OR(F34="",B34=""),"",IF(H34&lt;0,"Retirar: caducado",IF(H34&lt;=INDEX(Ajustes!$D$3:$D$4,MATCH(B34,Ajustes!$A$3:$A$4,0)),"Descuento "&amp;TEXT(INDEX(Ajustes!$E$3:$E$4,MATCH(B34,Ajustes!$A$3:$A$4,0)),"0%"),IF(H34&lt;=INDEX(Ajustes!$B$3:$B$4,MATCH(B34,Ajustes!$A$3:$A$4,0)),"Descuento "&amp;TEXT(INDEX(Ajustes!$C$3:$C$4,MATCH(B34,Ajustes!$A$3:$A$4,0)),"0%"),"En fecha"))))</f>
        <v/>
      </c>
      <c r="J34" s="19"/>
      <c r="K34" s="20"/>
      <c r="L34" s="19"/>
    </row>
    <row r="35" customFormat="false" ht="15" hidden="false" customHeight="false" outlineLevel="0" collapsed="false">
      <c r="A35" s="19"/>
      <c r="B35" s="19"/>
      <c r="C35" s="19"/>
      <c r="D35" s="19"/>
      <c r="E35" s="19"/>
      <c r="F35" s="20"/>
      <c r="G35" s="19"/>
      <c r="H35" s="16" t="str">
        <f aca="true">IF(F35="","",F35-TODAY())</f>
        <v/>
      </c>
      <c r="I35" s="17" t="str">
        <f aca="false">IF(OR(F35="",B35=""),"",IF(H35&lt;0,"Retirar: caducado",IF(H35&lt;=INDEX(Ajustes!$D$3:$D$4,MATCH(B35,Ajustes!$A$3:$A$4,0)),"Descuento "&amp;TEXT(INDEX(Ajustes!$E$3:$E$4,MATCH(B35,Ajustes!$A$3:$A$4,0)),"0%"),IF(H35&lt;=INDEX(Ajustes!$B$3:$B$4,MATCH(B35,Ajustes!$A$3:$A$4,0)),"Descuento "&amp;TEXT(INDEX(Ajustes!$C$3:$C$4,MATCH(B35,Ajustes!$A$3:$A$4,0)),"0%"),"En fecha"))))</f>
        <v/>
      </c>
      <c r="J35" s="19"/>
      <c r="K35" s="20"/>
      <c r="L35" s="19"/>
    </row>
    <row r="36" customFormat="false" ht="15" hidden="false" customHeight="false" outlineLevel="0" collapsed="false">
      <c r="A36" s="19"/>
      <c r="B36" s="19"/>
      <c r="C36" s="19"/>
      <c r="D36" s="19"/>
      <c r="E36" s="19"/>
      <c r="F36" s="20"/>
      <c r="G36" s="19"/>
      <c r="H36" s="16" t="str">
        <f aca="true">IF(F36="","",F36-TODAY())</f>
        <v/>
      </c>
      <c r="I36" s="17" t="str">
        <f aca="false">IF(OR(F36="",B36=""),"",IF(H36&lt;0,"Retirar: caducado",IF(H36&lt;=INDEX(Ajustes!$D$3:$D$4,MATCH(B36,Ajustes!$A$3:$A$4,0)),"Descuento "&amp;TEXT(INDEX(Ajustes!$E$3:$E$4,MATCH(B36,Ajustes!$A$3:$A$4,0)),"0%"),IF(H36&lt;=INDEX(Ajustes!$B$3:$B$4,MATCH(B36,Ajustes!$A$3:$A$4,0)),"Descuento "&amp;TEXT(INDEX(Ajustes!$C$3:$C$4,MATCH(B36,Ajustes!$A$3:$A$4,0)),"0%"),"En fecha"))))</f>
        <v/>
      </c>
      <c r="J36" s="19"/>
      <c r="K36" s="20"/>
      <c r="L36" s="19"/>
    </row>
    <row r="37" customFormat="false" ht="15" hidden="false" customHeight="false" outlineLevel="0" collapsed="false">
      <c r="A37" s="19"/>
      <c r="B37" s="19"/>
      <c r="C37" s="19"/>
      <c r="D37" s="19"/>
      <c r="E37" s="19"/>
      <c r="F37" s="20"/>
      <c r="G37" s="19"/>
      <c r="H37" s="16" t="str">
        <f aca="true">IF(F37="","",F37-TODAY())</f>
        <v/>
      </c>
      <c r="I37" s="17" t="str">
        <f aca="false">IF(OR(F37="",B37=""),"",IF(H37&lt;0,"Retirar: caducado",IF(H37&lt;=INDEX(Ajustes!$D$3:$D$4,MATCH(B37,Ajustes!$A$3:$A$4,0)),"Descuento "&amp;TEXT(INDEX(Ajustes!$E$3:$E$4,MATCH(B37,Ajustes!$A$3:$A$4,0)),"0%"),IF(H37&lt;=INDEX(Ajustes!$B$3:$B$4,MATCH(B37,Ajustes!$A$3:$A$4,0)),"Descuento "&amp;TEXT(INDEX(Ajustes!$C$3:$C$4,MATCH(B37,Ajustes!$A$3:$A$4,0)),"0%"),"En fecha"))))</f>
        <v/>
      </c>
      <c r="J37" s="19"/>
      <c r="K37" s="20"/>
      <c r="L37" s="19"/>
    </row>
    <row r="38" customFormat="false" ht="15" hidden="false" customHeight="false" outlineLevel="0" collapsed="false">
      <c r="A38" s="19"/>
      <c r="B38" s="19"/>
      <c r="C38" s="19"/>
      <c r="D38" s="19"/>
      <c r="E38" s="19"/>
      <c r="F38" s="20"/>
      <c r="G38" s="19"/>
      <c r="H38" s="16" t="str">
        <f aca="true">IF(F38="","",F38-TODAY())</f>
        <v/>
      </c>
      <c r="I38" s="17" t="str">
        <f aca="false">IF(OR(F38="",B38=""),"",IF(H38&lt;0,"Retirar: caducado",IF(H38&lt;=INDEX(Ajustes!$D$3:$D$4,MATCH(B38,Ajustes!$A$3:$A$4,0)),"Descuento "&amp;TEXT(INDEX(Ajustes!$E$3:$E$4,MATCH(B38,Ajustes!$A$3:$A$4,0)),"0%"),IF(H38&lt;=INDEX(Ajustes!$B$3:$B$4,MATCH(B38,Ajustes!$A$3:$A$4,0)),"Descuento "&amp;TEXT(INDEX(Ajustes!$C$3:$C$4,MATCH(B38,Ajustes!$A$3:$A$4,0)),"0%"),"En fecha"))))</f>
        <v/>
      </c>
      <c r="J38" s="19"/>
      <c r="K38" s="20"/>
      <c r="L38" s="19"/>
    </row>
    <row r="39" customFormat="false" ht="15" hidden="false" customHeight="false" outlineLevel="0" collapsed="false">
      <c r="A39" s="19"/>
      <c r="B39" s="19"/>
      <c r="C39" s="19"/>
      <c r="D39" s="19"/>
      <c r="E39" s="19"/>
      <c r="F39" s="20"/>
      <c r="G39" s="19"/>
      <c r="H39" s="16" t="str">
        <f aca="true">IF(F39="","",F39-TODAY())</f>
        <v/>
      </c>
      <c r="I39" s="17" t="str">
        <f aca="false">IF(OR(F39="",B39=""),"",IF(H39&lt;0,"Retirar: caducado",IF(H39&lt;=INDEX(Ajustes!$D$3:$D$4,MATCH(B39,Ajustes!$A$3:$A$4,0)),"Descuento "&amp;TEXT(INDEX(Ajustes!$E$3:$E$4,MATCH(B39,Ajustes!$A$3:$A$4,0)),"0%"),IF(H39&lt;=INDEX(Ajustes!$B$3:$B$4,MATCH(B39,Ajustes!$A$3:$A$4,0)),"Descuento "&amp;TEXT(INDEX(Ajustes!$C$3:$C$4,MATCH(B39,Ajustes!$A$3:$A$4,0)),"0%"),"En fecha"))))</f>
        <v/>
      </c>
      <c r="J39" s="19"/>
      <c r="K39" s="20"/>
      <c r="L39" s="19"/>
    </row>
    <row r="40" customFormat="false" ht="15" hidden="false" customHeight="false" outlineLevel="0" collapsed="false">
      <c r="A40" s="19"/>
      <c r="B40" s="19"/>
      <c r="C40" s="19"/>
      <c r="D40" s="19"/>
      <c r="E40" s="19"/>
      <c r="F40" s="20"/>
      <c r="G40" s="19"/>
      <c r="H40" s="16" t="str">
        <f aca="true">IF(F40="","",F40-TODAY())</f>
        <v/>
      </c>
      <c r="I40" s="17" t="str">
        <f aca="false">IF(OR(F40="",B40=""),"",IF(H40&lt;0,"Retirar: caducado",IF(H40&lt;=INDEX(Ajustes!$D$3:$D$4,MATCH(B40,Ajustes!$A$3:$A$4,0)),"Descuento "&amp;TEXT(INDEX(Ajustes!$E$3:$E$4,MATCH(B40,Ajustes!$A$3:$A$4,0)),"0%"),IF(H40&lt;=INDEX(Ajustes!$B$3:$B$4,MATCH(B40,Ajustes!$A$3:$A$4,0)),"Descuento "&amp;TEXT(INDEX(Ajustes!$C$3:$C$4,MATCH(B40,Ajustes!$A$3:$A$4,0)),"0%"),"En fecha"))))</f>
        <v/>
      </c>
      <c r="J40" s="19"/>
      <c r="K40" s="20"/>
      <c r="L40" s="19"/>
    </row>
    <row r="41" customFormat="false" ht="15" hidden="false" customHeight="false" outlineLevel="0" collapsed="false">
      <c r="A41" s="19"/>
      <c r="B41" s="19"/>
      <c r="C41" s="19"/>
      <c r="D41" s="19"/>
      <c r="E41" s="19"/>
      <c r="F41" s="20"/>
      <c r="G41" s="19"/>
      <c r="H41" s="16" t="str">
        <f aca="true">IF(F41="","",F41-TODAY())</f>
        <v/>
      </c>
      <c r="I41" s="17" t="str">
        <f aca="false">IF(OR(F41="",B41=""),"",IF(H41&lt;0,"Retirar: caducado",IF(H41&lt;=INDEX(Ajustes!$D$3:$D$4,MATCH(B41,Ajustes!$A$3:$A$4,0)),"Descuento "&amp;TEXT(INDEX(Ajustes!$E$3:$E$4,MATCH(B41,Ajustes!$A$3:$A$4,0)),"0%"),IF(H41&lt;=INDEX(Ajustes!$B$3:$B$4,MATCH(B41,Ajustes!$A$3:$A$4,0)),"Descuento "&amp;TEXT(INDEX(Ajustes!$C$3:$C$4,MATCH(B41,Ajustes!$A$3:$A$4,0)),"0%"),"En fecha"))))</f>
        <v/>
      </c>
      <c r="J41" s="19"/>
      <c r="K41" s="20"/>
      <c r="L41" s="19"/>
    </row>
    <row r="42" customFormat="false" ht="15" hidden="false" customHeight="false" outlineLevel="0" collapsed="false">
      <c r="A42" s="19"/>
      <c r="B42" s="19"/>
      <c r="C42" s="19"/>
      <c r="D42" s="19"/>
      <c r="E42" s="19"/>
      <c r="F42" s="20"/>
      <c r="G42" s="19"/>
      <c r="H42" s="16" t="str">
        <f aca="true">IF(F42="","",F42-TODAY())</f>
        <v/>
      </c>
      <c r="I42" s="17" t="str">
        <f aca="false">IF(OR(F42="",B42=""),"",IF(H42&lt;0,"Retirar: caducado",IF(H42&lt;=INDEX(Ajustes!$D$3:$D$4,MATCH(B42,Ajustes!$A$3:$A$4,0)),"Descuento "&amp;TEXT(INDEX(Ajustes!$E$3:$E$4,MATCH(B42,Ajustes!$A$3:$A$4,0)),"0%"),IF(H42&lt;=INDEX(Ajustes!$B$3:$B$4,MATCH(B42,Ajustes!$A$3:$A$4,0)),"Descuento "&amp;TEXT(INDEX(Ajustes!$C$3:$C$4,MATCH(B42,Ajustes!$A$3:$A$4,0)),"0%"),"En fecha"))))</f>
        <v/>
      </c>
      <c r="J42" s="19"/>
      <c r="K42" s="20"/>
      <c r="L42" s="19"/>
    </row>
    <row r="43" customFormat="false" ht="15" hidden="false" customHeight="false" outlineLevel="0" collapsed="false">
      <c r="A43" s="19"/>
      <c r="B43" s="19"/>
      <c r="C43" s="19"/>
      <c r="D43" s="19"/>
      <c r="E43" s="19"/>
      <c r="F43" s="20"/>
      <c r="G43" s="19"/>
      <c r="H43" s="16" t="str">
        <f aca="true">IF(F43="","",F43-TODAY())</f>
        <v/>
      </c>
      <c r="I43" s="17" t="str">
        <f aca="false">IF(OR(F43="",B43=""),"",IF(H43&lt;0,"Retirar: caducado",IF(H43&lt;=INDEX(Ajustes!$D$3:$D$4,MATCH(B43,Ajustes!$A$3:$A$4,0)),"Descuento "&amp;TEXT(INDEX(Ajustes!$E$3:$E$4,MATCH(B43,Ajustes!$A$3:$A$4,0)),"0%"),IF(H43&lt;=INDEX(Ajustes!$B$3:$B$4,MATCH(B43,Ajustes!$A$3:$A$4,0)),"Descuento "&amp;TEXT(INDEX(Ajustes!$C$3:$C$4,MATCH(B43,Ajustes!$A$3:$A$4,0)),"0%"),"En fecha"))))</f>
        <v/>
      </c>
      <c r="J43" s="19"/>
      <c r="K43" s="20"/>
      <c r="L43" s="19"/>
    </row>
    <row r="44" customFormat="false" ht="15" hidden="false" customHeight="false" outlineLevel="0" collapsed="false">
      <c r="A44" s="19"/>
      <c r="B44" s="19"/>
      <c r="C44" s="19"/>
      <c r="D44" s="19"/>
      <c r="E44" s="19"/>
      <c r="F44" s="20"/>
      <c r="G44" s="19"/>
      <c r="H44" s="16" t="str">
        <f aca="true">IF(F44="","",F44-TODAY())</f>
        <v/>
      </c>
      <c r="I44" s="17" t="str">
        <f aca="false">IF(OR(F44="",B44=""),"",IF(H44&lt;0,"Retirar: caducado",IF(H44&lt;=INDEX(Ajustes!$D$3:$D$4,MATCH(B44,Ajustes!$A$3:$A$4,0)),"Descuento "&amp;TEXT(INDEX(Ajustes!$E$3:$E$4,MATCH(B44,Ajustes!$A$3:$A$4,0)),"0%"),IF(H44&lt;=INDEX(Ajustes!$B$3:$B$4,MATCH(B44,Ajustes!$A$3:$A$4,0)),"Descuento "&amp;TEXT(INDEX(Ajustes!$C$3:$C$4,MATCH(B44,Ajustes!$A$3:$A$4,0)),"0%"),"En fecha"))))</f>
        <v/>
      </c>
      <c r="J44" s="19"/>
      <c r="K44" s="20"/>
      <c r="L44" s="19"/>
    </row>
    <row r="45" customFormat="false" ht="15" hidden="false" customHeight="false" outlineLevel="0" collapsed="false">
      <c r="A45" s="19"/>
      <c r="B45" s="19"/>
      <c r="C45" s="19"/>
      <c r="D45" s="19"/>
      <c r="E45" s="19"/>
      <c r="F45" s="20"/>
      <c r="G45" s="19"/>
      <c r="H45" s="16" t="str">
        <f aca="true">IF(F45="","",F45-TODAY())</f>
        <v/>
      </c>
      <c r="I45" s="17" t="str">
        <f aca="false">IF(OR(F45="",B45=""),"",IF(H45&lt;0,"Retirar: caducado",IF(H45&lt;=INDEX(Ajustes!$D$3:$D$4,MATCH(B45,Ajustes!$A$3:$A$4,0)),"Descuento "&amp;TEXT(INDEX(Ajustes!$E$3:$E$4,MATCH(B45,Ajustes!$A$3:$A$4,0)),"0%"),IF(H45&lt;=INDEX(Ajustes!$B$3:$B$4,MATCH(B45,Ajustes!$A$3:$A$4,0)),"Descuento "&amp;TEXT(INDEX(Ajustes!$C$3:$C$4,MATCH(B45,Ajustes!$A$3:$A$4,0)),"0%"),"En fecha"))))</f>
        <v/>
      </c>
      <c r="J45" s="19"/>
      <c r="K45" s="20"/>
      <c r="L45" s="19"/>
    </row>
    <row r="46" customFormat="false" ht="15" hidden="false" customHeight="false" outlineLevel="0" collapsed="false">
      <c r="A46" s="19"/>
      <c r="B46" s="19"/>
      <c r="C46" s="19"/>
      <c r="D46" s="19"/>
      <c r="E46" s="19"/>
      <c r="F46" s="20"/>
      <c r="G46" s="19"/>
      <c r="H46" s="16" t="str">
        <f aca="true">IF(F46="","",F46-TODAY())</f>
        <v/>
      </c>
      <c r="I46" s="17" t="str">
        <f aca="false">IF(OR(F46="",B46=""),"",IF(H46&lt;0,"Retirar: caducado",IF(H46&lt;=INDEX(Ajustes!$D$3:$D$4,MATCH(B46,Ajustes!$A$3:$A$4,0)),"Descuento "&amp;TEXT(INDEX(Ajustes!$E$3:$E$4,MATCH(B46,Ajustes!$A$3:$A$4,0)),"0%"),IF(H46&lt;=INDEX(Ajustes!$B$3:$B$4,MATCH(B46,Ajustes!$A$3:$A$4,0)),"Descuento "&amp;TEXT(INDEX(Ajustes!$C$3:$C$4,MATCH(B46,Ajustes!$A$3:$A$4,0)),"0%"),"En fecha"))))</f>
        <v/>
      </c>
      <c r="J46" s="19"/>
      <c r="K46" s="20"/>
      <c r="L46" s="19"/>
    </row>
    <row r="47" customFormat="false" ht="15" hidden="false" customHeight="false" outlineLevel="0" collapsed="false">
      <c r="A47" s="19"/>
      <c r="B47" s="19"/>
      <c r="C47" s="19"/>
      <c r="D47" s="19"/>
      <c r="E47" s="19"/>
      <c r="F47" s="20"/>
      <c r="G47" s="19"/>
      <c r="H47" s="16" t="str">
        <f aca="true">IF(F47="","",F47-TODAY())</f>
        <v/>
      </c>
      <c r="I47" s="17" t="str">
        <f aca="false">IF(OR(F47="",B47=""),"",IF(H47&lt;0,"Retirar: caducado",IF(H47&lt;=INDEX(Ajustes!$D$3:$D$4,MATCH(B47,Ajustes!$A$3:$A$4,0)),"Descuento "&amp;TEXT(INDEX(Ajustes!$E$3:$E$4,MATCH(B47,Ajustes!$A$3:$A$4,0)),"0%"),IF(H47&lt;=INDEX(Ajustes!$B$3:$B$4,MATCH(B47,Ajustes!$A$3:$A$4,0)),"Descuento "&amp;TEXT(INDEX(Ajustes!$C$3:$C$4,MATCH(B47,Ajustes!$A$3:$A$4,0)),"0%"),"En fecha"))))</f>
        <v/>
      </c>
      <c r="J47" s="19"/>
      <c r="K47" s="20"/>
      <c r="L47" s="19"/>
    </row>
    <row r="48" customFormat="false" ht="15" hidden="false" customHeight="false" outlineLevel="0" collapsed="false">
      <c r="A48" s="19"/>
      <c r="B48" s="19"/>
      <c r="C48" s="19"/>
      <c r="D48" s="19"/>
      <c r="E48" s="19"/>
      <c r="F48" s="20"/>
      <c r="G48" s="19"/>
      <c r="H48" s="16" t="str">
        <f aca="true">IF(F48="","",F48-TODAY())</f>
        <v/>
      </c>
      <c r="I48" s="17" t="str">
        <f aca="false">IF(OR(F48="",B48=""),"",IF(H48&lt;0,"Retirar: caducado",IF(H48&lt;=INDEX(Ajustes!$D$3:$D$4,MATCH(B48,Ajustes!$A$3:$A$4,0)),"Descuento "&amp;TEXT(INDEX(Ajustes!$E$3:$E$4,MATCH(B48,Ajustes!$A$3:$A$4,0)),"0%"),IF(H48&lt;=INDEX(Ajustes!$B$3:$B$4,MATCH(B48,Ajustes!$A$3:$A$4,0)),"Descuento "&amp;TEXT(INDEX(Ajustes!$C$3:$C$4,MATCH(B48,Ajustes!$A$3:$A$4,0)),"0%"),"En fecha"))))</f>
        <v/>
      </c>
      <c r="J48" s="19"/>
      <c r="K48" s="20"/>
      <c r="L48" s="19"/>
    </row>
    <row r="49" customFormat="false" ht="15" hidden="false" customHeight="false" outlineLevel="0" collapsed="false">
      <c r="A49" s="19"/>
      <c r="B49" s="19"/>
      <c r="C49" s="19"/>
      <c r="D49" s="19"/>
      <c r="E49" s="19"/>
      <c r="F49" s="20"/>
      <c r="G49" s="19"/>
      <c r="H49" s="16" t="str">
        <f aca="true">IF(F49="","",F49-TODAY())</f>
        <v/>
      </c>
      <c r="I49" s="17" t="str">
        <f aca="false">IF(OR(F49="",B49=""),"",IF(H49&lt;0,"Retirar: caducado",IF(H49&lt;=INDEX(Ajustes!$D$3:$D$4,MATCH(B49,Ajustes!$A$3:$A$4,0)),"Descuento "&amp;TEXT(INDEX(Ajustes!$E$3:$E$4,MATCH(B49,Ajustes!$A$3:$A$4,0)),"0%"),IF(H49&lt;=INDEX(Ajustes!$B$3:$B$4,MATCH(B49,Ajustes!$A$3:$A$4,0)),"Descuento "&amp;TEXT(INDEX(Ajustes!$C$3:$C$4,MATCH(B49,Ajustes!$A$3:$A$4,0)),"0%"),"En fecha"))))</f>
        <v/>
      </c>
      <c r="J49" s="19"/>
      <c r="K49" s="20"/>
      <c r="L49" s="19"/>
    </row>
    <row r="50" customFormat="false" ht="15" hidden="false" customHeight="false" outlineLevel="0" collapsed="false">
      <c r="A50" s="19"/>
      <c r="B50" s="19"/>
      <c r="C50" s="19"/>
      <c r="D50" s="19"/>
      <c r="E50" s="19"/>
      <c r="F50" s="20"/>
      <c r="G50" s="19"/>
      <c r="H50" s="16" t="str">
        <f aca="true">IF(F50="","",F50-TODAY())</f>
        <v/>
      </c>
      <c r="I50" s="17" t="str">
        <f aca="false">IF(OR(F50="",B50=""),"",IF(H50&lt;0,"Retirar: caducado",IF(H50&lt;=INDEX(Ajustes!$D$3:$D$4,MATCH(B50,Ajustes!$A$3:$A$4,0)),"Descuento "&amp;TEXT(INDEX(Ajustes!$E$3:$E$4,MATCH(B50,Ajustes!$A$3:$A$4,0)),"0%"),IF(H50&lt;=INDEX(Ajustes!$B$3:$B$4,MATCH(B50,Ajustes!$A$3:$A$4,0)),"Descuento "&amp;TEXT(INDEX(Ajustes!$C$3:$C$4,MATCH(B50,Ajustes!$A$3:$A$4,0)),"0%"),"En fecha"))))</f>
        <v/>
      </c>
      <c r="J50" s="19"/>
      <c r="K50" s="20"/>
      <c r="L50" s="19"/>
    </row>
    <row r="51" customFormat="false" ht="15" hidden="false" customHeight="false" outlineLevel="0" collapsed="false">
      <c r="A51" s="19"/>
      <c r="B51" s="19"/>
      <c r="C51" s="19"/>
      <c r="D51" s="19"/>
      <c r="E51" s="19"/>
      <c r="F51" s="20"/>
      <c r="G51" s="19"/>
      <c r="H51" s="16" t="str">
        <f aca="true">IF(F51="","",F51-TODAY())</f>
        <v/>
      </c>
      <c r="I51" s="17" t="str">
        <f aca="false">IF(OR(F51="",B51=""),"",IF(H51&lt;0,"Retirar: caducado",IF(H51&lt;=INDEX(Ajustes!$D$3:$D$4,MATCH(B51,Ajustes!$A$3:$A$4,0)),"Descuento "&amp;TEXT(INDEX(Ajustes!$E$3:$E$4,MATCH(B51,Ajustes!$A$3:$A$4,0)),"0%"),IF(H51&lt;=INDEX(Ajustes!$B$3:$B$4,MATCH(B51,Ajustes!$A$3:$A$4,0)),"Descuento "&amp;TEXT(INDEX(Ajustes!$C$3:$C$4,MATCH(B51,Ajustes!$A$3:$A$4,0)),"0%"),"En fecha"))))</f>
        <v/>
      </c>
      <c r="J51" s="19"/>
      <c r="K51" s="20"/>
      <c r="L51" s="19"/>
    </row>
    <row r="52" customFormat="false" ht="15" hidden="false" customHeight="false" outlineLevel="0" collapsed="false">
      <c r="A52" s="19"/>
      <c r="B52" s="19"/>
      <c r="C52" s="19"/>
      <c r="D52" s="19"/>
      <c r="E52" s="19"/>
      <c r="F52" s="20"/>
      <c r="G52" s="19"/>
      <c r="H52" s="16" t="str">
        <f aca="true">IF(F52="","",F52-TODAY())</f>
        <v/>
      </c>
      <c r="I52" s="17" t="str">
        <f aca="false">IF(OR(F52="",B52=""),"",IF(H52&lt;0,"Retirar: caducado",IF(H52&lt;=INDEX(Ajustes!$D$3:$D$4,MATCH(B52,Ajustes!$A$3:$A$4,0)),"Descuento "&amp;TEXT(INDEX(Ajustes!$E$3:$E$4,MATCH(B52,Ajustes!$A$3:$A$4,0)),"0%"),IF(H52&lt;=INDEX(Ajustes!$B$3:$B$4,MATCH(B52,Ajustes!$A$3:$A$4,0)),"Descuento "&amp;TEXT(INDEX(Ajustes!$C$3:$C$4,MATCH(B52,Ajustes!$A$3:$A$4,0)),"0%"),"En fecha"))))</f>
        <v/>
      </c>
      <c r="J52" s="19"/>
      <c r="K52" s="20"/>
      <c r="L52" s="19"/>
    </row>
    <row r="53" customFormat="false" ht="15" hidden="false" customHeight="false" outlineLevel="0" collapsed="false">
      <c r="A53" s="19"/>
      <c r="B53" s="19"/>
      <c r="C53" s="19"/>
      <c r="D53" s="19"/>
      <c r="E53" s="19"/>
      <c r="F53" s="20"/>
      <c r="G53" s="19"/>
      <c r="H53" s="16" t="str">
        <f aca="true">IF(F53="","",F53-TODAY())</f>
        <v/>
      </c>
      <c r="I53" s="17" t="str">
        <f aca="false">IF(OR(F53="",B53=""),"",IF(H53&lt;0,"Retirar: caducado",IF(H53&lt;=INDEX(Ajustes!$D$3:$D$4,MATCH(B53,Ajustes!$A$3:$A$4,0)),"Descuento "&amp;TEXT(INDEX(Ajustes!$E$3:$E$4,MATCH(B53,Ajustes!$A$3:$A$4,0)),"0%"),IF(H53&lt;=INDEX(Ajustes!$B$3:$B$4,MATCH(B53,Ajustes!$A$3:$A$4,0)),"Descuento "&amp;TEXT(INDEX(Ajustes!$C$3:$C$4,MATCH(B53,Ajustes!$A$3:$A$4,0)),"0%"),"En fecha"))))</f>
        <v/>
      </c>
      <c r="J53" s="19"/>
      <c r="K53" s="20"/>
      <c r="L53" s="19"/>
    </row>
    <row r="54" customFormat="false" ht="15" hidden="false" customHeight="false" outlineLevel="0" collapsed="false">
      <c r="A54" s="19"/>
      <c r="B54" s="19"/>
      <c r="C54" s="19"/>
      <c r="D54" s="19"/>
      <c r="E54" s="19"/>
      <c r="F54" s="20"/>
      <c r="G54" s="19"/>
      <c r="H54" s="16" t="str">
        <f aca="true">IF(F54="","",F54-TODAY())</f>
        <v/>
      </c>
      <c r="I54" s="17" t="str">
        <f aca="false">IF(OR(F54="",B54=""),"",IF(H54&lt;0,"Retirar: caducado",IF(H54&lt;=INDEX(Ajustes!$D$3:$D$4,MATCH(B54,Ajustes!$A$3:$A$4,0)),"Descuento "&amp;TEXT(INDEX(Ajustes!$E$3:$E$4,MATCH(B54,Ajustes!$A$3:$A$4,0)),"0%"),IF(H54&lt;=INDEX(Ajustes!$B$3:$B$4,MATCH(B54,Ajustes!$A$3:$A$4,0)),"Descuento "&amp;TEXT(INDEX(Ajustes!$C$3:$C$4,MATCH(B54,Ajustes!$A$3:$A$4,0)),"0%"),"En fecha"))))</f>
        <v/>
      </c>
      <c r="J54" s="19"/>
      <c r="K54" s="20"/>
      <c r="L54" s="19"/>
    </row>
    <row r="55" customFormat="false" ht="15" hidden="false" customHeight="false" outlineLevel="0" collapsed="false">
      <c r="A55" s="19"/>
      <c r="B55" s="19"/>
      <c r="C55" s="19"/>
      <c r="D55" s="19"/>
      <c r="E55" s="19"/>
      <c r="F55" s="20"/>
      <c r="G55" s="19"/>
      <c r="H55" s="16" t="str">
        <f aca="true">IF(F55="","",F55-TODAY())</f>
        <v/>
      </c>
      <c r="I55" s="17" t="str">
        <f aca="false">IF(OR(F55="",B55=""),"",IF(H55&lt;0,"Retirar: caducado",IF(H55&lt;=INDEX(Ajustes!$D$3:$D$4,MATCH(B55,Ajustes!$A$3:$A$4,0)),"Descuento "&amp;TEXT(INDEX(Ajustes!$E$3:$E$4,MATCH(B55,Ajustes!$A$3:$A$4,0)),"0%"),IF(H55&lt;=INDEX(Ajustes!$B$3:$B$4,MATCH(B55,Ajustes!$A$3:$A$4,0)),"Descuento "&amp;TEXT(INDEX(Ajustes!$C$3:$C$4,MATCH(B55,Ajustes!$A$3:$A$4,0)),"0%"),"En fecha"))))</f>
        <v/>
      </c>
      <c r="J55" s="19"/>
      <c r="K55" s="20"/>
      <c r="L55" s="19"/>
    </row>
    <row r="56" customFormat="false" ht="15" hidden="false" customHeight="false" outlineLevel="0" collapsed="false">
      <c r="A56" s="19"/>
      <c r="B56" s="19"/>
      <c r="C56" s="19"/>
      <c r="D56" s="19"/>
      <c r="E56" s="19"/>
      <c r="F56" s="20"/>
      <c r="G56" s="19"/>
      <c r="H56" s="16" t="str">
        <f aca="true">IF(F56="","",F56-TODAY())</f>
        <v/>
      </c>
      <c r="I56" s="17" t="str">
        <f aca="false">IF(OR(F56="",B56=""),"",IF(H56&lt;0,"Retirar: caducado",IF(H56&lt;=INDEX(Ajustes!$D$3:$D$4,MATCH(B56,Ajustes!$A$3:$A$4,0)),"Descuento "&amp;TEXT(INDEX(Ajustes!$E$3:$E$4,MATCH(B56,Ajustes!$A$3:$A$4,0)),"0%"),IF(H56&lt;=INDEX(Ajustes!$B$3:$B$4,MATCH(B56,Ajustes!$A$3:$A$4,0)),"Descuento "&amp;TEXT(INDEX(Ajustes!$C$3:$C$4,MATCH(B56,Ajustes!$A$3:$A$4,0)),"0%"),"En fecha"))))</f>
        <v/>
      </c>
      <c r="J56" s="19"/>
      <c r="K56" s="20"/>
      <c r="L56" s="19"/>
    </row>
    <row r="57" customFormat="false" ht="15" hidden="false" customHeight="false" outlineLevel="0" collapsed="false">
      <c r="A57" s="19"/>
      <c r="B57" s="19"/>
      <c r="C57" s="19"/>
      <c r="D57" s="19"/>
      <c r="E57" s="19"/>
      <c r="F57" s="20"/>
      <c r="G57" s="19"/>
      <c r="H57" s="16" t="str">
        <f aca="true">IF(F57="","",F57-TODAY())</f>
        <v/>
      </c>
      <c r="I57" s="17" t="str">
        <f aca="false">IF(OR(F57="",B57=""),"",IF(H57&lt;0,"Retirar: caducado",IF(H57&lt;=INDEX(Ajustes!$D$3:$D$4,MATCH(B57,Ajustes!$A$3:$A$4,0)),"Descuento "&amp;TEXT(INDEX(Ajustes!$E$3:$E$4,MATCH(B57,Ajustes!$A$3:$A$4,0)),"0%"),IF(H57&lt;=INDEX(Ajustes!$B$3:$B$4,MATCH(B57,Ajustes!$A$3:$A$4,0)),"Descuento "&amp;TEXT(INDEX(Ajustes!$C$3:$C$4,MATCH(B57,Ajustes!$A$3:$A$4,0)),"0%"),"En fecha"))))</f>
        <v/>
      </c>
      <c r="J57" s="19"/>
      <c r="K57" s="20"/>
      <c r="L57" s="19"/>
    </row>
    <row r="58" customFormat="false" ht="15" hidden="false" customHeight="false" outlineLevel="0" collapsed="false">
      <c r="A58" s="19"/>
      <c r="B58" s="19"/>
      <c r="C58" s="19"/>
      <c r="D58" s="19"/>
      <c r="E58" s="19"/>
      <c r="F58" s="20"/>
      <c r="G58" s="19"/>
      <c r="H58" s="16" t="str">
        <f aca="true">IF(F58="","",F58-TODAY())</f>
        <v/>
      </c>
      <c r="I58" s="17" t="str">
        <f aca="false">IF(OR(F58="",B58=""),"",IF(H58&lt;0,"Retirar: caducado",IF(H58&lt;=INDEX(Ajustes!$D$3:$D$4,MATCH(B58,Ajustes!$A$3:$A$4,0)),"Descuento "&amp;TEXT(INDEX(Ajustes!$E$3:$E$4,MATCH(B58,Ajustes!$A$3:$A$4,0)),"0%"),IF(H58&lt;=INDEX(Ajustes!$B$3:$B$4,MATCH(B58,Ajustes!$A$3:$A$4,0)),"Descuento "&amp;TEXT(INDEX(Ajustes!$C$3:$C$4,MATCH(B58,Ajustes!$A$3:$A$4,0)),"0%"),"En fecha"))))</f>
        <v/>
      </c>
      <c r="J58" s="19"/>
      <c r="K58" s="20"/>
      <c r="L58" s="19"/>
    </row>
    <row r="59" customFormat="false" ht="15" hidden="false" customHeight="false" outlineLevel="0" collapsed="false">
      <c r="A59" s="19"/>
      <c r="B59" s="19"/>
      <c r="C59" s="19"/>
      <c r="D59" s="19"/>
      <c r="E59" s="19"/>
      <c r="F59" s="20"/>
      <c r="G59" s="19"/>
      <c r="H59" s="16" t="str">
        <f aca="true">IF(F59="","",F59-TODAY())</f>
        <v/>
      </c>
      <c r="I59" s="17" t="str">
        <f aca="false">IF(OR(F59="",B59=""),"",IF(H59&lt;0,"Retirar: caducado",IF(H59&lt;=INDEX(Ajustes!$D$3:$D$4,MATCH(B59,Ajustes!$A$3:$A$4,0)),"Descuento "&amp;TEXT(INDEX(Ajustes!$E$3:$E$4,MATCH(B59,Ajustes!$A$3:$A$4,0)),"0%"),IF(H59&lt;=INDEX(Ajustes!$B$3:$B$4,MATCH(B59,Ajustes!$A$3:$A$4,0)),"Descuento "&amp;TEXT(INDEX(Ajustes!$C$3:$C$4,MATCH(B59,Ajustes!$A$3:$A$4,0)),"0%"),"En fecha"))))</f>
        <v/>
      </c>
      <c r="J59" s="19"/>
      <c r="K59" s="20"/>
      <c r="L59" s="19"/>
    </row>
    <row r="60" customFormat="false" ht="15" hidden="false" customHeight="false" outlineLevel="0" collapsed="false">
      <c r="A60" s="19"/>
      <c r="B60" s="19"/>
      <c r="C60" s="19"/>
      <c r="D60" s="19"/>
      <c r="E60" s="19"/>
      <c r="F60" s="20"/>
      <c r="G60" s="19"/>
      <c r="H60" s="16" t="str">
        <f aca="true">IF(F60="","",F60-TODAY())</f>
        <v/>
      </c>
      <c r="I60" s="17" t="str">
        <f aca="false">IF(OR(F60="",B60=""),"",IF(H60&lt;0,"Retirar: caducado",IF(H60&lt;=INDEX(Ajustes!$D$3:$D$4,MATCH(B60,Ajustes!$A$3:$A$4,0)),"Descuento "&amp;TEXT(INDEX(Ajustes!$E$3:$E$4,MATCH(B60,Ajustes!$A$3:$A$4,0)),"0%"),IF(H60&lt;=INDEX(Ajustes!$B$3:$B$4,MATCH(B60,Ajustes!$A$3:$A$4,0)),"Descuento "&amp;TEXT(INDEX(Ajustes!$C$3:$C$4,MATCH(B60,Ajustes!$A$3:$A$4,0)),"0%"),"En fecha"))))</f>
        <v/>
      </c>
      <c r="J60" s="19"/>
      <c r="K60" s="20"/>
      <c r="L60" s="19"/>
    </row>
    <row r="61" customFormat="false" ht="15" hidden="false" customHeight="false" outlineLevel="0" collapsed="false">
      <c r="A61" s="19"/>
      <c r="B61" s="19"/>
      <c r="C61" s="19"/>
      <c r="D61" s="19"/>
      <c r="E61" s="19"/>
      <c r="F61" s="20"/>
      <c r="G61" s="19"/>
      <c r="H61" s="16" t="str">
        <f aca="true">IF(F61="","",F61-TODAY())</f>
        <v/>
      </c>
      <c r="I61" s="17" t="str">
        <f aca="false">IF(OR(F61="",B61=""),"",IF(H61&lt;0,"Retirar: caducado",IF(H61&lt;=INDEX(Ajustes!$D$3:$D$4,MATCH(B61,Ajustes!$A$3:$A$4,0)),"Descuento "&amp;TEXT(INDEX(Ajustes!$E$3:$E$4,MATCH(B61,Ajustes!$A$3:$A$4,0)),"0%"),IF(H61&lt;=INDEX(Ajustes!$B$3:$B$4,MATCH(B61,Ajustes!$A$3:$A$4,0)),"Descuento "&amp;TEXT(INDEX(Ajustes!$C$3:$C$4,MATCH(B61,Ajustes!$A$3:$A$4,0)),"0%"),"En fecha"))))</f>
        <v/>
      </c>
      <c r="J61" s="19"/>
      <c r="K61" s="20"/>
      <c r="L61" s="19"/>
    </row>
    <row r="62" customFormat="false" ht="15" hidden="false" customHeight="false" outlineLevel="0" collapsed="false">
      <c r="A62" s="19"/>
      <c r="B62" s="19"/>
      <c r="C62" s="19"/>
      <c r="D62" s="19"/>
      <c r="E62" s="19"/>
      <c r="F62" s="20"/>
      <c r="G62" s="19"/>
      <c r="H62" s="16" t="str">
        <f aca="true">IF(F62="","",F62-TODAY())</f>
        <v/>
      </c>
      <c r="I62" s="17" t="str">
        <f aca="false">IF(OR(F62="",B62=""),"",IF(H62&lt;0,"Retirar: caducado",IF(H62&lt;=INDEX(Ajustes!$D$3:$D$4,MATCH(B62,Ajustes!$A$3:$A$4,0)),"Descuento "&amp;TEXT(INDEX(Ajustes!$E$3:$E$4,MATCH(B62,Ajustes!$A$3:$A$4,0)),"0%"),IF(H62&lt;=INDEX(Ajustes!$B$3:$B$4,MATCH(B62,Ajustes!$A$3:$A$4,0)),"Descuento "&amp;TEXT(INDEX(Ajustes!$C$3:$C$4,MATCH(B62,Ajustes!$A$3:$A$4,0)),"0%"),"En fecha"))))</f>
        <v/>
      </c>
      <c r="J62" s="19"/>
      <c r="K62" s="20"/>
      <c r="L62" s="19"/>
    </row>
    <row r="63" customFormat="false" ht="15" hidden="false" customHeight="false" outlineLevel="0" collapsed="false">
      <c r="A63" s="19"/>
      <c r="B63" s="19"/>
      <c r="C63" s="19"/>
      <c r="D63" s="19"/>
      <c r="E63" s="19"/>
      <c r="F63" s="20"/>
      <c r="G63" s="19"/>
      <c r="H63" s="16" t="str">
        <f aca="true">IF(F63="","",F63-TODAY())</f>
        <v/>
      </c>
      <c r="I63" s="17" t="str">
        <f aca="false">IF(OR(F63="",B63=""),"",IF(H63&lt;0,"Retirar: caducado",IF(H63&lt;=INDEX(Ajustes!$D$3:$D$4,MATCH(B63,Ajustes!$A$3:$A$4,0)),"Descuento "&amp;TEXT(INDEX(Ajustes!$E$3:$E$4,MATCH(B63,Ajustes!$A$3:$A$4,0)),"0%"),IF(H63&lt;=INDEX(Ajustes!$B$3:$B$4,MATCH(B63,Ajustes!$A$3:$A$4,0)),"Descuento "&amp;TEXT(INDEX(Ajustes!$C$3:$C$4,MATCH(B63,Ajustes!$A$3:$A$4,0)),"0%"),"En fecha"))))</f>
        <v/>
      </c>
      <c r="J63" s="19"/>
      <c r="K63" s="20"/>
      <c r="L63" s="19"/>
    </row>
    <row r="64" customFormat="false" ht="15" hidden="false" customHeight="false" outlineLevel="0" collapsed="false">
      <c r="A64" s="19"/>
      <c r="B64" s="19"/>
      <c r="C64" s="19"/>
      <c r="D64" s="19"/>
      <c r="E64" s="19"/>
      <c r="F64" s="20"/>
      <c r="G64" s="19"/>
      <c r="H64" s="16" t="str">
        <f aca="true">IF(F64="","",F64-TODAY())</f>
        <v/>
      </c>
      <c r="I64" s="17" t="str">
        <f aca="false">IF(OR(F64="",B64=""),"",IF(H64&lt;0,"Retirar: caducado",IF(H64&lt;=INDEX(Ajustes!$D$3:$D$4,MATCH(B64,Ajustes!$A$3:$A$4,0)),"Descuento "&amp;TEXT(INDEX(Ajustes!$E$3:$E$4,MATCH(B64,Ajustes!$A$3:$A$4,0)),"0%"),IF(H64&lt;=INDEX(Ajustes!$B$3:$B$4,MATCH(B64,Ajustes!$A$3:$A$4,0)),"Descuento "&amp;TEXT(INDEX(Ajustes!$C$3:$C$4,MATCH(B64,Ajustes!$A$3:$A$4,0)),"0%"),"En fecha"))))</f>
        <v/>
      </c>
      <c r="J64" s="19"/>
      <c r="K64" s="20"/>
      <c r="L64" s="19"/>
    </row>
    <row r="65" customFormat="false" ht="15" hidden="false" customHeight="false" outlineLevel="0" collapsed="false">
      <c r="A65" s="19"/>
      <c r="B65" s="19"/>
      <c r="C65" s="19"/>
      <c r="D65" s="19"/>
      <c r="E65" s="19"/>
      <c r="F65" s="20"/>
      <c r="G65" s="19"/>
      <c r="H65" s="16" t="str">
        <f aca="true">IF(F65="","",F65-TODAY())</f>
        <v/>
      </c>
      <c r="I65" s="17" t="str">
        <f aca="false">IF(OR(F65="",B65=""),"",IF(H65&lt;0,"Retirar: caducado",IF(H65&lt;=INDEX(Ajustes!$D$3:$D$4,MATCH(B65,Ajustes!$A$3:$A$4,0)),"Descuento "&amp;TEXT(INDEX(Ajustes!$E$3:$E$4,MATCH(B65,Ajustes!$A$3:$A$4,0)),"0%"),IF(H65&lt;=INDEX(Ajustes!$B$3:$B$4,MATCH(B65,Ajustes!$A$3:$A$4,0)),"Descuento "&amp;TEXT(INDEX(Ajustes!$C$3:$C$4,MATCH(B65,Ajustes!$A$3:$A$4,0)),"0%"),"En fecha"))))</f>
        <v/>
      </c>
      <c r="J65" s="19"/>
      <c r="K65" s="20"/>
      <c r="L65" s="19"/>
    </row>
    <row r="66" customFormat="false" ht="15" hidden="false" customHeight="false" outlineLevel="0" collapsed="false">
      <c r="A66" s="19"/>
      <c r="B66" s="19"/>
      <c r="C66" s="19"/>
      <c r="D66" s="19"/>
      <c r="E66" s="19"/>
      <c r="F66" s="20"/>
      <c r="G66" s="19"/>
      <c r="H66" s="16" t="str">
        <f aca="true">IF(F66="","",F66-TODAY())</f>
        <v/>
      </c>
      <c r="I66" s="17" t="str">
        <f aca="false">IF(OR(F66="",B66=""),"",IF(H66&lt;0,"Retirar: caducado",IF(H66&lt;=INDEX(Ajustes!$D$3:$D$4,MATCH(B66,Ajustes!$A$3:$A$4,0)),"Descuento "&amp;TEXT(INDEX(Ajustes!$E$3:$E$4,MATCH(B66,Ajustes!$A$3:$A$4,0)),"0%"),IF(H66&lt;=INDEX(Ajustes!$B$3:$B$4,MATCH(B66,Ajustes!$A$3:$A$4,0)),"Descuento "&amp;TEXT(INDEX(Ajustes!$C$3:$C$4,MATCH(B66,Ajustes!$A$3:$A$4,0)),"0%"),"En fecha"))))</f>
        <v/>
      </c>
      <c r="J66" s="19"/>
      <c r="K66" s="20"/>
      <c r="L66" s="19"/>
    </row>
    <row r="67" customFormat="false" ht="15" hidden="false" customHeight="false" outlineLevel="0" collapsed="false">
      <c r="A67" s="19"/>
      <c r="B67" s="19"/>
      <c r="C67" s="19"/>
      <c r="D67" s="19"/>
      <c r="E67" s="19"/>
      <c r="F67" s="20"/>
      <c r="G67" s="19"/>
      <c r="H67" s="16" t="str">
        <f aca="true">IF(F67="","",F67-TODAY())</f>
        <v/>
      </c>
      <c r="I67" s="17" t="str">
        <f aca="false">IF(OR(F67="",B67=""),"",IF(H67&lt;0,"Retirar: caducado",IF(H67&lt;=INDEX(Ajustes!$D$3:$D$4,MATCH(B67,Ajustes!$A$3:$A$4,0)),"Descuento "&amp;TEXT(INDEX(Ajustes!$E$3:$E$4,MATCH(B67,Ajustes!$A$3:$A$4,0)),"0%"),IF(H67&lt;=INDEX(Ajustes!$B$3:$B$4,MATCH(B67,Ajustes!$A$3:$A$4,0)),"Descuento "&amp;TEXT(INDEX(Ajustes!$C$3:$C$4,MATCH(B67,Ajustes!$A$3:$A$4,0)),"0%"),"En fecha"))))</f>
        <v/>
      </c>
      <c r="J67" s="19"/>
      <c r="K67" s="20"/>
      <c r="L67" s="19"/>
    </row>
    <row r="68" customFormat="false" ht="15" hidden="false" customHeight="false" outlineLevel="0" collapsed="false">
      <c r="A68" s="19"/>
      <c r="B68" s="19"/>
      <c r="C68" s="19"/>
      <c r="D68" s="19"/>
      <c r="E68" s="19"/>
      <c r="F68" s="20"/>
      <c r="G68" s="19"/>
      <c r="H68" s="16" t="str">
        <f aca="true">IF(F68="","",F68-TODAY())</f>
        <v/>
      </c>
      <c r="I68" s="17" t="str">
        <f aca="false">IF(OR(F68="",B68=""),"",IF(H68&lt;0,"Retirar: caducado",IF(H68&lt;=INDEX(Ajustes!$D$3:$D$4,MATCH(B68,Ajustes!$A$3:$A$4,0)),"Descuento "&amp;TEXT(INDEX(Ajustes!$E$3:$E$4,MATCH(B68,Ajustes!$A$3:$A$4,0)),"0%"),IF(H68&lt;=INDEX(Ajustes!$B$3:$B$4,MATCH(B68,Ajustes!$A$3:$A$4,0)),"Descuento "&amp;TEXT(INDEX(Ajustes!$C$3:$C$4,MATCH(B68,Ajustes!$A$3:$A$4,0)),"0%"),"En fecha"))))</f>
        <v/>
      </c>
      <c r="J68" s="19"/>
      <c r="K68" s="20"/>
      <c r="L68" s="19"/>
    </row>
    <row r="69" customFormat="false" ht="15" hidden="false" customHeight="false" outlineLevel="0" collapsed="false">
      <c r="A69" s="19"/>
      <c r="B69" s="19"/>
      <c r="C69" s="19"/>
      <c r="D69" s="19"/>
      <c r="E69" s="19"/>
      <c r="F69" s="20"/>
      <c r="G69" s="19"/>
      <c r="H69" s="16" t="str">
        <f aca="true">IF(F69="","",F69-TODAY())</f>
        <v/>
      </c>
      <c r="I69" s="17" t="str">
        <f aca="false">IF(OR(F69="",B69=""),"",IF(H69&lt;0,"Retirar: caducado",IF(H69&lt;=INDEX(Ajustes!$D$3:$D$4,MATCH(B69,Ajustes!$A$3:$A$4,0)),"Descuento "&amp;TEXT(INDEX(Ajustes!$E$3:$E$4,MATCH(B69,Ajustes!$A$3:$A$4,0)),"0%"),IF(H69&lt;=INDEX(Ajustes!$B$3:$B$4,MATCH(B69,Ajustes!$A$3:$A$4,0)),"Descuento "&amp;TEXT(INDEX(Ajustes!$C$3:$C$4,MATCH(B69,Ajustes!$A$3:$A$4,0)),"0%"),"En fecha"))))</f>
        <v/>
      </c>
      <c r="J69" s="19"/>
      <c r="K69" s="20"/>
      <c r="L69" s="19"/>
    </row>
    <row r="70" customFormat="false" ht="15" hidden="false" customHeight="false" outlineLevel="0" collapsed="false">
      <c r="A70" s="19"/>
      <c r="B70" s="19"/>
      <c r="C70" s="19"/>
      <c r="D70" s="19"/>
      <c r="E70" s="19"/>
      <c r="F70" s="20"/>
      <c r="G70" s="19"/>
      <c r="H70" s="16" t="str">
        <f aca="true">IF(F70="","",F70-TODAY())</f>
        <v/>
      </c>
      <c r="I70" s="17" t="str">
        <f aca="false">IF(OR(F70="",B70=""),"",IF(H70&lt;0,"Retirar: caducado",IF(H70&lt;=INDEX(Ajustes!$D$3:$D$4,MATCH(B70,Ajustes!$A$3:$A$4,0)),"Descuento "&amp;TEXT(INDEX(Ajustes!$E$3:$E$4,MATCH(B70,Ajustes!$A$3:$A$4,0)),"0%"),IF(H70&lt;=INDEX(Ajustes!$B$3:$B$4,MATCH(B70,Ajustes!$A$3:$A$4,0)),"Descuento "&amp;TEXT(INDEX(Ajustes!$C$3:$C$4,MATCH(B70,Ajustes!$A$3:$A$4,0)),"0%"),"En fecha"))))</f>
        <v/>
      </c>
      <c r="J70" s="19"/>
      <c r="K70" s="20"/>
      <c r="L70" s="19"/>
    </row>
    <row r="71" customFormat="false" ht="15" hidden="false" customHeight="false" outlineLevel="0" collapsed="false">
      <c r="A71" s="19"/>
      <c r="B71" s="19"/>
      <c r="C71" s="19"/>
      <c r="D71" s="19"/>
      <c r="E71" s="19"/>
      <c r="F71" s="20"/>
      <c r="G71" s="19"/>
      <c r="H71" s="16" t="str">
        <f aca="true">IF(F71="","",F71-TODAY())</f>
        <v/>
      </c>
      <c r="I71" s="17" t="str">
        <f aca="false">IF(OR(F71="",B71=""),"",IF(H71&lt;0,"Retirar: caducado",IF(H71&lt;=INDEX(Ajustes!$D$3:$D$4,MATCH(B71,Ajustes!$A$3:$A$4,0)),"Descuento "&amp;TEXT(INDEX(Ajustes!$E$3:$E$4,MATCH(B71,Ajustes!$A$3:$A$4,0)),"0%"),IF(H71&lt;=INDEX(Ajustes!$B$3:$B$4,MATCH(B71,Ajustes!$A$3:$A$4,0)),"Descuento "&amp;TEXT(INDEX(Ajustes!$C$3:$C$4,MATCH(B71,Ajustes!$A$3:$A$4,0)),"0%"),"En fecha"))))</f>
        <v/>
      </c>
      <c r="J71" s="19"/>
      <c r="K71" s="20"/>
      <c r="L71" s="19"/>
    </row>
    <row r="72" customFormat="false" ht="15" hidden="false" customHeight="false" outlineLevel="0" collapsed="false">
      <c r="A72" s="19"/>
      <c r="B72" s="19"/>
      <c r="C72" s="19"/>
      <c r="D72" s="19"/>
      <c r="E72" s="19"/>
      <c r="F72" s="20"/>
      <c r="G72" s="19"/>
      <c r="H72" s="16" t="str">
        <f aca="true">IF(F72="","",F72-TODAY())</f>
        <v/>
      </c>
      <c r="I72" s="17" t="str">
        <f aca="false">IF(OR(F72="",B72=""),"",IF(H72&lt;0,"Retirar: caducado",IF(H72&lt;=INDEX(Ajustes!$D$3:$D$4,MATCH(B72,Ajustes!$A$3:$A$4,0)),"Descuento "&amp;TEXT(INDEX(Ajustes!$E$3:$E$4,MATCH(B72,Ajustes!$A$3:$A$4,0)),"0%"),IF(H72&lt;=INDEX(Ajustes!$B$3:$B$4,MATCH(B72,Ajustes!$A$3:$A$4,0)),"Descuento "&amp;TEXT(INDEX(Ajustes!$C$3:$C$4,MATCH(B72,Ajustes!$A$3:$A$4,0)),"0%"),"En fecha"))))</f>
        <v/>
      </c>
      <c r="J72" s="19"/>
      <c r="K72" s="20"/>
      <c r="L72" s="19"/>
    </row>
    <row r="73" customFormat="false" ht="15" hidden="false" customHeight="false" outlineLevel="0" collapsed="false">
      <c r="A73" s="19"/>
      <c r="B73" s="19"/>
      <c r="C73" s="19"/>
      <c r="D73" s="19"/>
      <c r="E73" s="19"/>
      <c r="F73" s="20"/>
      <c r="G73" s="19"/>
      <c r="H73" s="16" t="str">
        <f aca="true">IF(F73="","",F73-TODAY())</f>
        <v/>
      </c>
      <c r="I73" s="17" t="str">
        <f aca="false">IF(OR(F73="",B73=""),"",IF(H73&lt;0,"Retirar: caducado",IF(H73&lt;=INDEX(Ajustes!$D$3:$D$4,MATCH(B73,Ajustes!$A$3:$A$4,0)),"Descuento "&amp;TEXT(INDEX(Ajustes!$E$3:$E$4,MATCH(B73,Ajustes!$A$3:$A$4,0)),"0%"),IF(H73&lt;=INDEX(Ajustes!$B$3:$B$4,MATCH(B73,Ajustes!$A$3:$A$4,0)),"Descuento "&amp;TEXT(INDEX(Ajustes!$C$3:$C$4,MATCH(B73,Ajustes!$A$3:$A$4,0)),"0%"),"En fecha"))))</f>
        <v/>
      </c>
      <c r="J73" s="19"/>
      <c r="K73" s="20"/>
      <c r="L73" s="19"/>
    </row>
    <row r="74" customFormat="false" ht="15" hidden="false" customHeight="false" outlineLevel="0" collapsed="false">
      <c r="A74" s="19"/>
      <c r="B74" s="19"/>
      <c r="C74" s="19"/>
      <c r="D74" s="19"/>
      <c r="E74" s="19"/>
      <c r="F74" s="20"/>
      <c r="G74" s="19"/>
      <c r="H74" s="16" t="str">
        <f aca="true">IF(F74="","",F74-TODAY())</f>
        <v/>
      </c>
      <c r="I74" s="17" t="str">
        <f aca="false">IF(OR(F74="",B74=""),"",IF(H74&lt;0,"Retirar: caducado",IF(H74&lt;=INDEX(Ajustes!$D$3:$D$4,MATCH(B74,Ajustes!$A$3:$A$4,0)),"Descuento "&amp;TEXT(INDEX(Ajustes!$E$3:$E$4,MATCH(B74,Ajustes!$A$3:$A$4,0)),"0%"),IF(H74&lt;=INDEX(Ajustes!$B$3:$B$4,MATCH(B74,Ajustes!$A$3:$A$4,0)),"Descuento "&amp;TEXT(INDEX(Ajustes!$C$3:$C$4,MATCH(B74,Ajustes!$A$3:$A$4,0)),"0%"),"En fecha"))))</f>
        <v/>
      </c>
      <c r="J74" s="19"/>
      <c r="K74" s="20"/>
      <c r="L74" s="19"/>
    </row>
    <row r="75" customFormat="false" ht="15" hidden="false" customHeight="false" outlineLevel="0" collapsed="false">
      <c r="A75" s="19"/>
      <c r="B75" s="19"/>
      <c r="C75" s="19"/>
      <c r="D75" s="19"/>
      <c r="E75" s="19"/>
      <c r="F75" s="20"/>
      <c r="G75" s="19"/>
      <c r="H75" s="16" t="str">
        <f aca="true">IF(F75="","",F75-TODAY())</f>
        <v/>
      </c>
      <c r="I75" s="17" t="str">
        <f aca="false">IF(OR(F75="",B75=""),"",IF(H75&lt;0,"Retirar: caducado",IF(H75&lt;=INDEX(Ajustes!$D$3:$D$4,MATCH(B75,Ajustes!$A$3:$A$4,0)),"Descuento "&amp;TEXT(INDEX(Ajustes!$E$3:$E$4,MATCH(B75,Ajustes!$A$3:$A$4,0)),"0%"),IF(H75&lt;=INDEX(Ajustes!$B$3:$B$4,MATCH(B75,Ajustes!$A$3:$A$4,0)),"Descuento "&amp;TEXT(INDEX(Ajustes!$C$3:$C$4,MATCH(B75,Ajustes!$A$3:$A$4,0)),"0%"),"En fecha"))))</f>
        <v/>
      </c>
      <c r="J75" s="19"/>
      <c r="K75" s="20"/>
      <c r="L75" s="19"/>
    </row>
    <row r="76" customFormat="false" ht="15" hidden="false" customHeight="false" outlineLevel="0" collapsed="false">
      <c r="A76" s="19"/>
      <c r="B76" s="19"/>
      <c r="C76" s="19"/>
      <c r="D76" s="19"/>
      <c r="E76" s="19"/>
      <c r="F76" s="20"/>
      <c r="G76" s="19"/>
      <c r="H76" s="16" t="str">
        <f aca="true">IF(F76="","",F76-TODAY())</f>
        <v/>
      </c>
      <c r="I76" s="17" t="str">
        <f aca="false">IF(OR(F76="",B76=""),"",IF(H76&lt;0,"Retirar: caducado",IF(H76&lt;=INDEX(Ajustes!$D$3:$D$4,MATCH(B76,Ajustes!$A$3:$A$4,0)),"Descuento "&amp;TEXT(INDEX(Ajustes!$E$3:$E$4,MATCH(B76,Ajustes!$A$3:$A$4,0)),"0%"),IF(H76&lt;=INDEX(Ajustes!$B$3:$B$4,MATCH(B76,Ajustes!$A$3:$A$4,0)),"Descuento "&amp;TEXT(INDEX(Ajustes!$C$3:$C$4,MATCH(B76,Ajustes!$A$3:$A$4,0)),"0%"),"En fecha"))))</f>
        <v/>
      </c>
      <c r="J76" s="19"/>
      <c r="K76" s="20"/>
      <c r="L76" s="19"/>
    </row>
    <row r="77" customFormat="false" ht="15" hidden="false" customHeight="false" outlineLevel="0" collapsed="false">
      <c r="A77" s="19"/>
      <c r="B77" s="19"/>
      <c r="C77" s="19"/>
      <c r="D77" s="19"/>
      <c r="E77" s="19"/>
      <c r="F77" s="20"/>
      <c r="G77" s="19"/>
      <c r="H77" s="16" t="str">
        <f aca="true">IF(F77="","",F77-TODAY())</f>
        <v/>
      </c>
      <c r="I77" s="17" t="str">
        <f aca="false">IF(OR(F77="",B77=""),"",IF(H77&lt;0,"Retirar: caducado",IF(H77&lt;=INDEX(Ajustes!$D$3:$D$4,MATCH(B77,Ajustes!$A$3:$A$4,0)),"Descuento "&amp;TEXT(INDEX(Ajustes!$E$3:$E$4,MATCH(B77,Ajustes!$A$3:$A$4,0)),"0%"),IF(H77&lt;=INDEX(Ajustes!$B$3:$B$4,MATCH(B77,Ajustes!$A$3:$A$4,0)),"Descuento "&amp;TEXT(INDEX(Ajustes!$C$3:$C$4,MATCH(B77,Ajustes!$A$3:$A$4,0)),"0%"),"En fecha"))))</f>
        <v/>
      </c>
      <c r="J77" s="19"/>
      <c r="K77" s="20"/>
      <c r="L77" s="19"/>
    </row>
    <row r="78" customFormat="false" ht="15" hidden="false" customHeight="false" outlineLevel="0" collapsed="false">
      <c r="A78" s="19"/>
      <c r="B78" s="19"/>
      <c r="C78" s="19"/>
      <c r="D78" s="19"/>
      <c r="E78" s="19"/>
      <c r="F78" s="20"/>
      <c r="G78" s="19"/>
      <c r="H78" s="16" t="str">
        <f aca="true">IF(F78="","",F78-TODAY())</f>
        <v/>
      </c>
      <c r="I78" s="17" t="str">
        <f aca="false">IF(OR(F78="",B78=""),"",IF(H78&lt;0,"Retirar: caducado",IF(H78&lt;=INDEX(Ajustes!$D$3:$D$4,MATCH(B78,Ajustes!$A$3:$A$4,0)),"Descuento "&amp;TEXT(INDEX(Ajustes!$E$3:$E$4,MATCH(B78,Ajustes!$A$3:$A$4,0)),"0%"),IF(H78&lt;=INDEX(Ajustes!$B$3:$B$4,MATCH(B78,Ajustes!$A$3:$A$4,0)),"Descuento "&amp;TEXT(INDEX(Ajustes!$C$3:$C$4,MATCH(B78,Ajustes!$A$3:$A$4,0)),"0%"),"En fecha"))))</f>
        <v/>
      </c>
      <c r="J78" s="19"/>
      <c r="K78" s="20"/>
      <c r="L78" s="19"/>
    </row>
    <row r="79" customFormat="false" ht="15" hidden="false" customHeight="false" outlineLevel="0" collapsed="false">
      <c r="A79" s="19"/>
      <c r="B79" s="19"/>
      <c r="C79" s="19"/>
      <c r="D79" s="19"/>
      <c r="E79" s="19"/>
      <c r="F79" s="20"/>
      <c r="G79" s="19"/>
      <c r="H79" s="16" t="str">
        <f aca="true">IF(F79="","",F79-TODAY())</f>
        <v/>
      </c>
      <c r="I79" s="17" t="str">
        <f aca="false">IF(OR(F79="",B79=""),"",IF(H79&lt;0,"Retirar: caducado",IF(H79&lt;=INDEX(Ajustes!$D$3:$D$4,MATCH(B79,Ajustes!$A$3:$A$4,0)),"Descuento "&amp;TEXT(INDEX(Ajustes!$E$3:$E$4,MATCH(B79,Ajustes!$A$3:$A$4,0)),"0%"),IF(H79&lt;=INDEX(Ajustes!$B$3:$B$4,MATCH(B79,Ajustes!$A$3:$A$4,0)),"Descuento "&amp;TEXT(INDEX(Ajustes!$C$3:$C$4,MATCH(B79,Ajustes!$A$3:$A$4,0)),"0%"),"En fecha"))))</f>
        <v/>
      </c>
      <c r="J79" s="19"/>
      <c r="K79" s="20"/>
      <c r="L79" s="19"/>
    </row>
    <row r="80" customFormat="false" ht="15" hidden="false" customHeight="false" outlineLevel="0" collapsed="false">
      <c r="A80" s="19"/>
      <c r="B80" s="19"/>
      <c r="C80" s="19"/>
      <c r="D80" s="19"/>
      <c r="E80" s="19"/>
      <c r="F80" s="20"/>
      <c r="G80" s="19"/>
      <c r="H80" s="16" t="str">
        <f aca="true">IF(F80="","",F80-TODAY())</f>
        <v/>
      </c>
      <c r="I80" s="17" t="str">
        <f aca="false">IF(OR(F80="",B80=""),"",IF(H80&lt;0,"Retirar: caducado",IF(H80&lt;=INDEX(Ajustes!$D$3:$D$4,MATCH(B80,Ajustes!$A$3:$A$4,0)),"Descuento "&amp;TEXT(INDEX(Ajustes!$E$3:$E$4,MATCH(B80,Ajustes!$A$3:$A$4,0)),"0%"),IF(H80&lt;=INDEX(Ajustes!$B$3:$B$4,MATCH(B80,Ajustes!$A$3:$A$4,0)),"Descuento "&amp;TEXT(INDEX(Ajustes!$C$3:$C$4,MATCH(B80,Ajustes!$A$3:$A$4,0)),"0%"),"En fecha"))))</f>
        <v/>
      </c>
      <c r="J80" s="19"/>
      <c r="K80" s="20"/>
      <c r="L80" s="19"/>
    </row>
    <row r="81" customFormat="false" ht="15" hidden="false" customHeight="false" outlineLevel="0" collapsed="false">
      <c r="A81" s="19"/>
      <c r="B81" s="19"/>
      <c r="C81" s="19"/>
      <c r="D81" s="19"/>
      <c r="E81" s="19"/>
      <c r="F81" s="20"/>
      <c r="G81" s="19"/>
      <c r="H81" s="16" t="str">
        <f aca="true">IF(F81="","",F81-TODAY())</f>
        <v/>
      </c>
      <c r="I81" s="17" t="str">
        <f aca="false">IF(OR(F81="",B81=""),"",IF(H81&lt;0,"Retirar: caducado",IF(H81&lt;=INDEX(Ajustes!$D$3:$D$4,MATCH(B81,Ajustes!$A$3:$A$4,0)),"Descuento "&amp;TEXT(INDEX(Ajustes!$E$3:$E$4,MATCH(B81,Ajustes!$A$3:$A$4,0)),"0%"),IF(H81&lt;=INDEX(Ajustes!$B$3:$B$4,MATCH(B81,Ajustes!$A$3:$A$4,0)),"Descuento "&amp;TEXT(INDEX(Ajustes!$C$3:$C$4,MATCH(B81,Ajustes!$A$3:$A$4,0)),"0%"),"En fecha"))))</f>
        <v/>
      </c>
      <c r="J81" s="19"/>
      <c r="K81" s="20"/>
      <c r="L81" s="19"/>
    </row>
    <row r="82" customFormat="false" ht="15" hidden="false" customHeight="false" outlineLevel="0" collapsed="false">
      <c r="A82" s="19"/>
      <c r="B82" s="19"/>
      <c r="C82" s="19"/>
      <c r="D82" s="19"/>
      <c r="E82" s="19"/>
      <c r="F82" s="20"/>
      <c r="G82" s="19"/>
      <c r="H82" s="16" t="str">
        <f aca="true">IF(F82="","",F82-TODAY())</f>
        <v/>
      </c>
      <c r="I82" s="17" t="str">
        <f aca="false">IF(OR(F82="",B82=""),"",IF(H82&lt;0,"Retirar: caducado",IF(H82&lt;=INDEX(Ajustes!$D$3:$D$4,MATCH(B82,Ajustes!$A$3:$A$4,0)),"Descuento "&amp;TEXT(INDEX(Ajustes!$E$3:$E$4,MATCH(B82,Ajustes!$A$3:$A$4,0)),"0%"),IF(H82&lt;=INDEX(Ajustes!$B$3:$B$4,MATCH(B82,Ajustes!$A$3:$A$4,0)),"Descuento "&amp;TEXT(INDEX(Ajustes!$C$3:$C$4,MATCH(B82,Ajustes!$A$3:$A$4,0)),"0%"),"En fecha"))))</f>
        <v/>
      </c>
      <c r="J82" s="19"/>
      <c r="K82" s="20"/>
      <c r="L82" s="19"/>
    </row>
    <row r="83" customFormat="false" ht="15" hidden="false" customHeight="false" outlineLevel="0" collapsed="false">
      <c r="A83" s="19"/>
      <c r="B83" s="19"/>
      <c r="C83" s="19"/>
      <c r="D83" s="19"/>
      <c r="E83" s="19"/>
      <c r="F83" s="20"/>
      <c r="G83" s="19"/>
      <c r="H83" s="16" t="str">
        <f aca="true">IF(F83="","",F83-TODAY())</f>
        <v/>
      </c>
      <c r="I83" s="17" t="str">
        <f aca="false">IF(OR(F83="",B83=""),"",IF(H83&lt;0,"Retirar: caducado",IF(H83&lt;=INDEX(Ajustes!$D$3:$D$4,MATCH(B83,Ajustes!$A$3:$A$4,0)),"Descuento "&amp;TEXT(INDEX(Ajustes!$E$3:$E$4,MATCH(B83,Ajustes!$A$3:$A$4,0)),"0%"),IF(H83&lt;=INDEX(Ajustes!$B$3:$B$4,MATCH(B83,Ajustes!$A$3:$A$4,0)),"Descuento "&amp;TEXT(INDEX(Ajustes!$C$3:$C$4,MATCH(B83,Ajustes!$A$3:$A$4,0)),"0%"),"En fecha"))))</f>
        <v/>
      </c>
      <c r="J83" s="19"/>
      <c r="K83" s="20"/>
      <c r="L83" s="19"/>
    </row>
    <row r="84" customFormat="false" ht="15" hidden="false" customHeight="false" outlineLevel="0" collapsed="false">
      <c r="A84" s="19"/>
      <c r="B84" s="19"/>
      <c r="C84" s="19"/>
      <c r="D84" s="19"/>
      <c r="E84" s="19"/>
      <c r="F84" s="20"/>
      <c r="G84" s="19"/>
      <c r="H84" s="16" t="str">
        <f aca="true">IF(F84="","",F84-TODAY())</f>
        <v/>
      </c>
      <c r="I84" s="17" t="str">
        <f aca="false">IF(OR(F84="",B84=""),"",IF(H84&lt;0,"Retirar: caducado",IF(H84&lt;=INDEX(Ajustes!$D$3:$D$4,MATCH(B84,Ajustes!$A$3:$A$4,0)),"Descuento "&amp;TEXT(INDEX(Ajustes!$E$3:$E$4,MATCH(B84,Ajustes!$A$3:$A$4,0)),"0%"),IF(H84&lt;=INDEX(Ajustes!$B$3:$B$4,MATCH(B84,Ajustes!$A$3:$A$4,0)),"Descuento "&amp;TEXT(INDEX(Ajustes!$C$3:$C$4,MATCH(B84,Ajustes!$A$3:$A$4,0)),"0%"),"En fecha"))))</f>
        <v/>
      </c>
      <c r="J84" s="19"/>
      <c r="K84" s="20"/>
      <c r="L84" s="19"/>
    </row>
    <row r="85" customFormat="false" ht="15" hidden="false" customHeight="false" outlineLevel="0" collapsed="false">
      <c r="A85" s="19"/>
      <c r="B85" s="19"/>
      <c r="C85" s="19"/>
      <c r="D85" s="19"/>
      <c r="E85" s="19"/>
      <c r="F85" s="20"/>
      <c r="G85" s="19"/>
      <c r="H85" s="16" t="str">
        <f aca="true">IF(F85="","",F85-TODAY())</f>
        <v/>
      </c>
      <c r="I85" s="17" t="str">
        <f aca="false">IF(OR(F85="",B85=""),"",IF(H85&lt;0,"Retirar: caducado",IF(H85&lt;=INDEX(Ajustes!$D$3:$D$4,MATCH(B85,Ajustes!$A$3:$A$4,0)),"Descuento "&amp;TEXT(INDEX(Ajustes!$E$3:$E$4,MATCH(B85,Ajustes!$A$3:$A$4,0)),"0%"),IF(H85&lt;=INDEX(Ajustes!$B$3:$B$4,MATCH(B85,Ajustes!$A$3:$A$4,0)),"Descuento "&amp;TEXT(INDEX(Ajustes!$C$3:$C$4,MATCH(B85,Ajustes!$A$3:$A$4,0)),"0%"),"En fecha"))))</f>
        <v/>
      </c>
      <c r="J85" s="19"/>
      <c r="K85" s="20"/>
      <c r="L85" s="19"/>
    </row>
    <row r="86" customFormat="false" ht="15" hidden="false" customHeight="false" outlineLevel="0" collapsed="false">
      <c r="A86" s="19"/>
      <c r="B86" s="19"/>
      <c r="C86" s="19"/>
      <c r="D86" s="19"/>
      <c r="E86" s="19"/>
      <c r="F86" s="20"/>
      <c r="G86" s="19"/>
      <c r="H86" s="16" t="str">
        <f aca="true">IF(F86="","",F86-TODAY())</f>
        <v/>
      </c>
      <c r="I86" s="17" t="str">
        <f aca="false">IF(OR(F86="",B86=""),"",IF(H86&lt;0,"Retirar: caducado",IF(H86&lt;=INDEX(Ajustes!$D$3:$D$4,MATCH(B86,Ajustes!$A$3:$A$4,0)),"Descuento "&amp;TEXT(INDEX(Ajustes!$E$3:$E$4,MATCH(B86,Ajustes!$A$3:$A$4,0)),"0%"),IF(H86&lt;=INDEX(Ajustes!$B$3:$B$4,MATCH(B86,Ajustes!$A$3:$A$4,0)),"Descuento "&amp;TEXT(INDEX(Ajustes!$C$3:$C$4,MATCH(B86,Ajustes!$A$3:$A$4,0)),"0%"),"En fecha"))))</f>
        <v/>
      </c>
      <c r="J86" s="19"/>
      <c r="K86" s="20"/>
      <c r="L86" s="19"/>
    </row>
    <row r="87" customFormat="false" ht="15" hidden="false" customHeight="false" outlineLevel="0" collapsed="false">
      <c r="A87" s="19"/>
      <c r="B87" s="19"/>
      <c r="C87" s="19"/>
      <c r="D87" s="19"/>
      <c r="E87" s="19"/>
      <c r="F87" s="20"/>
      <c r="G87" s="19"/>
      <c r="H87" s="16" t="str">
        <f aca="true">IF(F87="","",F87-TODAY())</f>
        <v/>
      </c>
      <c r="I87" s="17" t="str">
        <f aca="false">IF(OR(F87="",B87=""),"",IF(H87&lt;0,"Retirar: caducado",IF(H87&lt;=INDEX(Ajustes!$D$3:$D$4,MATCH(B87,Ajustes!$A$3:$A$4,0)),"Descuento "&amp;TEXT(INDEX(Ajustes!$E$3:$E$4,MATCH(B87,Ajustes!$A$3:$A$4,0)),"0%"),IF(H87&lt;=INDEX(Ajustes!$B$3:$B$4,MATCH(B87,Ajustes!$A$3:$A$4,0)),"Descuento "&amp;TEXT(INDEX(Ajustes!$C$3:$C$4,MATCH(B87,Ajustes!$A$3:$A$4,0)),"0%"),"En fecha"))))</f>
        <v/>
      </c>
      <c r="J87" s="19"/>
      <c r="K87" s="20"/>
      <c r="L87" s="19"/>
    </row>
    <row r="88" customFormat="false" ht="15" hidden="false" customHeight="false" outlineLevel="0" collapsed="false">
      <c r="A88" s="19"/>
      <c r="B88" s="19"/>
      <c r="C88" s="19"/>
      <c r="D88" s="19"/>
      <c r="E88" s="19"/>
      <c r="F88" s="20"/>
      <c r="G88" s="19"/>
      <c r="H88" s="16" t="str">
        <f aca="true">IF(F88="","",F88-TODAY())</f>
        <v/>
      </c>
      <c r="I88" s="17" t="str">
        <f aca="false">IF(OR(F88="",B88=""),"",IF(H88&lt;0,"Retirar: caducado",IF(H88&lt;=INDEX(Ajustes!$D$3:$D$4,MATCH(B88,Ajustes!$A$3:$A$4,0)),"Descuento "&amp;TEXT(INDEX(Ajustes!$E$3:$E$4,MATCH(B88,Ajustes!$A$3:$A$4,0)),"0%"),IF(H88&lt;=INDEX(Ajustes!$B$3:$B$4,MATCH(B88,Ajustes!$A$3:$A$4,0)),"Descuento "&amp;TEXT(INDEX(Ajustes!$C$3:$C$4,MATCH(B88,Ajustes!$A$3:$A$4,0)),"0%"),"En fecha"))))</f>
        <v/>
      </c>
      <c r="J88" s="19"/>
      <c r="K88" s="20"/>
      <c r="L88" s="19"/>
    </row>
    <row r="89" customFormat="false" ht="15" hidden="false" customHeight="false" outlineLevel="0" collapsed="false">
      <c r="A89" s="19"/>
      <c r="B89" s="19"/>
      <c r="C89" s="19"/>
      <c r="D89" s="19"/>
      <c r="E89" s="19"/>
      <c r="F89" s="20"/>
      <c r="G89" s="19"/>
      <c r="H89" s="16" t="str">
        <f aca="true">IF(F89="","",F89-TODAY())</f>
        <v/>
      </c>
      <c r="I89" s="17" t="str">
        <f aca="false">IF(OR(F89="",B89=""),"",IF(H89&lt;0,"Retirar: caducado",IF(H89&lt;=INDEX(Ajustes!$D$3:$D$4,MATCH(B89,Ajustes!$A$3:$A$4,0)),"Descuento "&amp;TEXT(INDEX(Ajustes!$E$3:$E$4,MATCH(B89,Ajustes!$A$3:$A$4,0)),"0%"),IF(H89&lt;=INDEX(Ajustes!$B$3:$B$4,MATCH(B89,Ajustes!$A$3:$A$4,0)),"Descuento "&amp;TEXT(INDEX(Ajustes!$C$3:$C$4,MATCH(B89,Ajustes!$A$3:$A$4,0)),"0%"),"En fecha"))))</f>
        <v/>
      </c>
      <c r="J89" s="19"/>
      <c r="K89" s="20"/>
      <c r="L89" s="19"/>
    </row>
    <row r="90" customFormat="false" ht="15" hidden="false" customHeight="false" outlineLevel="0" collapsed="false">
      <c r="A90" s="19"/>
      <c r="B90" s="19"/>
      <c r="C90" s="19"/>
      <c r="D90" s="19"/>
      <c r="E90" s="19"/>
      <c r="F90" s="20"/>
      <c r="G90" s="19"/>
      <c r="H90" s="16" t="str">
        <f aca="true">IF(F90="","",F90-TODAY())</f>
        <v/>
      </c>
      <c r="I90" s="17" t="str">
        <f aca="false">IF(OR(F90="",B90=""),"",IF(H90&lt;0,"Retirar: caducado",IF(H90&lt;=INDEX(Ajustes!$D$3:$D$4,MATCH(B90,Ajustes!$A$3:$A$4,0)),"Descuento "&amp;TEXT(INDEX(Ajustes!$E$3:$E$4,MATCH(B90,Ajustes!$A$3:$A$4,0)),"0%"),IF(H90&lt;=INDEX(Ajustes!$B$3:$B$4,MATCH(B90,Ajustes!$A$3:$A$4,0)),"Descuento "&amp;TEXT(INDEX(Ajustes!$C$3:$C$4,MATCH(B90,Ajustes!$A$3:$A$4,0)),"0%"),"En fecha"))))</f>
        <v/>
      </c>
      <c r="J90" s="19"/>
      <c r="K90" s="20"/>
      <c r="L90" s="19"/>
    </row>
    <row r="91" customFormat="false" ht="15" hidden="false" customHeight="false" outlineLevel="0" collapsed="false">
      <c r="A91" s="19"/>
      <c r="B91" s="19"/>
      <c r="C91" s="19"/>
      <c r="D91" s="19"/>
      <c r="E91" s="19"/>
      <c r="F91" s="20"/>
      <c r="G91" s="19"/>
      <c r="H91" s="16" t="str">
        <f aca="true">IF(F91="","",F91-TODAY())</f>
        <v/>
      </c>
      <c r="I91" s="17" t="str">
        <f aca="false">IF(OR(F91="",B91=""),"",IF(H91&lt;0,"Retirar: caducado",IF(H91&lt;=INDEX(Ajustes!$D$3:$D$4,MATCH(B91,Ajustes!$A$3:$A$4,0)),"Descuento "&amp;TEXT(INDEX(Ajustes!$E$3:$E$4,MATCH(B91,Ajustes!$A$3:$A$4,0)),"0%"),IF(H91&lt;=INDEX(Ajustes!$B$3:$B$4,MATCH(B91,Ajustes!$A$3:$A$4,0)),"Descuento "&amp;TEXT(INDEX(Ajustes!$C$3:$C$4,MATCH(B91,Ajustes!$A$3:$A$4,0)),"0%"),"En fecha"))))</f>
        <v/>
      </c>
      <c r="J91" s="19"/>
      <c r="K91" s="20"/>
      <c r="L91" s="19"/>
    </row>
    <row r="92" customFormat="false" ht="15" hidden="false" customHeight="false" outlineLevel="0" collapsed="false">
      <c r="A92" s="19"/>
      <c r="B92" s="19"/>
      <c r="C92" s="19"/>
      <c r="D92" s="19"/>
      <c r="E92" s="19"/>
      <c r="F92" s="20"/>
      <c r="G92" s="19"/>
      <c r="H92" s="16" t="str">
        <f aca="true">IF(F92="","",F92-TODAY())</f>
        <v/>
      </c>
      <c r="I92" s="17" t="str">
        <f aca="false">IF(OR(F92="",B92=""),"",IF(H92&lt;0,"Retirar: caducado",IF(H92&lt;=INDEX(Ajustes!$D$3:$D$4,MATCH(B92,Ajustes!$A$3:$A$4,0)),"Descuento "&amp;TEXT(INDEX(Ajustes!$E$3:$E$4,MATCH(B92,Ajustes!$A$3:$A$4,0)),"0%"),IF(H92&lt;=INDEX(Ajustes!$B$3:$B$4,MATCH(B92,Ajustes!$A$3:$A$4,0)),"Descuento "&amp;TEXT(INDEX(Ajustes!$C$3:$C$4,MATCH(B92,Ajustes!$A$3:$A$4,0)),"0%"),"En fecha"))))</f>
        <v/>
      </c>
      <c r="J92" s="19"/>
      <c r="K92" s="20"/>
      <c r="L92" s="19"/>
    </row>
    <row r="93" customFormat="false" ht="15" hidden="false" customHeight="false" outlineLevel="0" collapsed="false">
      <c r="A93" s="19"/>
      <c r="B93" s="19"/>
      <c r="C93" s="19"/>
      <c r="D93" s="19"/>
      <c r="E93" s="19"/>
      <c r="F93" s="20"/>
      <c r="G93" s="19"/>
      <c r="H93" s="16" t="str">
        <f aca="true">IF(F93="","",F93-TODAY())</f>
        <v/>
      </c>
      <c r="I93" s="17" t="str">
        <f aca="false">IF(OR(F93="",B93=""),"",IF(H93&lt;0,"Retirar: caducado",IF(H93&lt;=INDEX(Ajustes!$D$3:$D$4,MATCH(B93,Ajustes!$A$3:$A$4,0)),"Descuento "&amp;TEXT(INDEX(Ajustes!$E$3:$E$4,MATCH(B93,Ajustes!$A$3:$A$4,0)),"0%"),IF(H93&lt;=INDEX(Ajustes!$B$3:$B$4,MATCH(B93,Ajustes!$A$3:$A$4,0)),"Descuento "&amp;TEXT(INDEX(Ajustes!$C$3:$C$4,MATCH(B93,Ajustes!$A$3:$A$4,0)),"0%"),"En fecha"))))</f>
        <v/>
      </c>
      <c r="J93" s="19"/>
      <c r="K93" s="20"/>
      <c r="L93" s="19"/>
    </row>
    <row r="94" customFormat="false" ht="15" hidden="false" customHeight="false" outlineLevel="0" collapsed="false">
      <c r="A94" s="19"/>
      <c r="B94" s="19"/>
      <c r="C94" s="19"/>
      <c r="D94" s="19"/>
      <c r="E94" s="19"/>
      <c r="F94" s="20"/>
      <c r="G94" s="19"/>
      <c r="H94" s="16" t="str">
        <f aca="true">IF(F94="","",F94-TODAY())</f>
        <v/>
      </c>
      <c r="I94" s="17" t="str">
        <f aca="false">IF(OR(F94="",B94=""),"",IF(H94&lt;0,"Retirar: caducado",IF(H94&lt;=INDEX(Ajustes!$D$3:$D$4,MATCH(B94,Ajustes!$A$3:$A$4,0)),"Descuento "&amp;TEXT(INDEX(Ajustes!$E$3:$E$4,MATCH(B94,Ajustes!$A$3:$A$4,0)),"0%"),IF(H94&lt;=INDEX(Ajustes!$B$3:$B$4,MATCH(B94,Ajustes!$A$3:$A$4,0)),"Descuento "&amp;TEXT(INDEX(Ajustes!$C$3:$C$4,MATCH(B94,Ajustes!$A$3:$A$4,0)),"0%"),"En fecha"))))</f>
        <v/>
      </c>
      <c r="J94" s="19"/>
      <c r="K94" s="20"/>
      <c r="L94" s="19"/>
    </row>
    <row r="95" customFormat="false" ht="15" hidden="false" customHeight="false" outlineLevel="0" collapsed="false">
      <c r="A95" s="19"/>
      <c r="B95" s="19"/>
      <c r="C95" s="19"/>
      <c r="D95" s="19"/>
      <c r="E95" s="19"/>
      <c r="F95" s="20"/>
      <c r="G95" s="19"/>
      <c r="H95" s="16" t="str">
        <f aca="true">IF(F95="","",F95-TODAY())</f>
        <v/>
      </c>
      <c r="I95" s="17" t="str">
        <f aca="false">IF(OR(F95="",B95=""),"",IF(H95&lt;0,"Retirar: caducado",IF(H95&lt;=INDEX(Ajustes!$D$3:$D$4,MATCH(B95,Ajustes!$A$3:$A$4,0)),"Descuento "&amp;TEXT(INDEX(Ajustes!$E$3:$E$4,MATCH(B95,Ajustes!$A$3:$A$4,0)),"0%"),IF(H95&lt;=INDEX(Ajustes!$B$3:$B$4,MATCH(B95,Ajustes!$A$3:$A$4,0)),"Descuento "&amp;TEXT(INDEX(Ajustes!$C$3:$C$4,MATCH(B95,Ajustes!$A$3:$A$4,0)),"0%"),"En fecha"))))</f>
        <v/>
      </c>
      <c r="J95" s="19"/>
      <c r="K95" s="20"/>
      <c r="L95" s="19"/>
    </row>
    <row r="96" customFormat="false" ht="15" hidden="false" customHeight="false" outlineLevel="0" collapsed="false">
      <c r="A96" s="19"/>
      <c r="B96" s="19"/>
      <c r="C96" s="19"/>
      <c r="D96" s="19"/>
      <c r="E96" s="19"/>
      <c r="F96" s="20"/>
      <c r="G96" s="19"/>
      <c r="H96" s="16" t="str">
        <f aca="true">IF(F96="","",F96-TODAY())</f>
        <v/>
      </c>
      <c r="I96" s="17" t="str">
        <f aca="false">IF(OR(F96="",B96=""),"",IF(H96&lt;0,"Retirar: caducado",IF(H96&lt;=INDEX(Ajustes!$D$3:$D$4,MATCH(B96,Ajustes!$A$3:$A$4,0)),"Descuento "&amp;TEXT(INDEX(Ajustes!$E$3:$E$4,MATCH(B96,Ajustes!$A$3:$A$4,0)),"0%"),IF(H96&lt;=INDEX(Ajustes!$B$3:$B$4,MATCH(B96,Ajustes!$A$3:$A$4,0)),"Descuento "&amp;TEXT(INDEX(Ajustes!$C$3:$C$4,MATCH(B96,Ajustes!$A$3:$A$4,0)),"0%"),"En fecha"))))</f>
        <v/>
      </c>
      <c r="J96" s="19"/>
      <c r="K96" s="20"/>
      <c r="L96" s="19"/>
    </row>
    <row r="97" customFormat="false" ht="15" hidden="false" customHeight="false" outlineLevel="0" collapsed="false">
      <c r="A97" s="19"/>
      <c r="B97" s="19"/>
      <c r="C97" s="19"/>
      <c r="D97" s="19"/>
      <c r="E97" s="19"/>
      <c r="F97" s="20"/>
      <c r="G97" s="19"/>
      <c r="H97" s="16" t="str">
        <f aca="true">IF(F97="","",F97-TODAY())</f>
        <v/>
      </c>
      <c r="I97" s="17" t="str">
        <f aca="false">IF(OR(F97="",B97=""),"",IF(H97&lt;0,"Retirar: caducado",IF(H97&lt;=INDEX(Ajustes!$D$3:$D$4,MATCH(B97,Ajustes!$A$3:$A$4,0)),"Descuento "&amp;TEXT(INDEX(Ajustes!$E$3:$E$4,MATCH(B97,Ajustes!$A$3:$A$4,0)),"0%"),IF(H97&lt;=INDEX(Ajustes!$B$3:$B$4,MATCH(B97,Ajustes!$A$3:$A$4,0)),"Descuento "&amp;TEXT(INDEX(Ajustes!$C$3:$C$4,MATCH(B97,Ajustes!$A$3:$A$4,0)),"0%"),"En fecha"))))</f>
        <v/>
      </c>
      <c r="J97" s="19"/>
      <c r="K97" s="20"/>
      <c r="L97" s="19"/>
    </row>
    <row r="98" customFormat="false" ht="15" hidden="false" customHeight="false" outlineLevel="0" collapsed="false">
      <c r="A98" s="19"/>
      <c r="B98" s="19"/>
      <c r="C98" s="19"/>
      <c r="D98" s="19"/>
      <c r="E98" s="19"/>
      <c r="F98" s="20"/>
      <c r="G98" s="19"/>
      <c r="H98" s="16" t="str">
        <f aca="true">IF(F98="","",F98-TODAY())</f>
        <v/>
      </c>
      <c r="I98" s="17" t="str">
        <f aca="false">IF(OR(F98="",B98=""),"",IF(H98&lt;0,"Retirar: caducado",IF(H98&lt;=INDEX(Ajustes!$D$3:$D$4,MATCH(B98,Ajustes!$A$3:$A$4,0)),"Descuento "&amp;TEXT(INDEX(Ajustes!$E$3:$E$4,MATCH(B98,Ajustes!$A$3:$A$4,0)),"0%"),IF(H98&lt;=INDEX(Ajustes!$B$3:$B$4,MATCH(B98,Ajustes!$A$3:$A$4,0)),"Descuento "&amp;TEXT(INDEX(Ajustes!$C$3:$C$4,MATCH(B98,Ajustes!$A$3:$A$4,0)),"0%"),"En fecha"))))</f>
        <v/>
      </c>
      <c r="J98" s="19"/>
      <c r="K98" s="20"/>
      <c r="L98" s="19"/>
    </row>
    <row r="99" customFormat="false" ht="15" hidden="false" customHeight="false" outlineLevel="0" collapsed="false">
      <c r="A99" s="19"/>
      <c r="B99" s="19"/>
      <c r="C99" s="19"/>
      <c r="D99" s="19"/>
      <c r="E99" s="19"/>
      <c r="F99" s="20"/>
      <c r="G99" s="19"/>
      <c r="H99" s="16" t="str">
        <f aca="true">IF(F99="","",F99-TODAY())</f>
        <v/>
      </c>
      <c r="I99" s="17" t="str">
        <f aca="false">IF(OR(F99="",B99=""),"",IF(H99&lt;0,"Retirar: caducado",IF(H99&lt;=INDEX(Ajustes!$D$3:$D$4,MATCH(B99,Ajustes!$A$3:$A$4,0)),"Descuento "&amp;TEXT(INDEX(Ajustes!$E$3:$E$4,MATCH(B99,Ajustes!$A$3:$A$4,0)),"0%"),IF(H99&lt;=INDEX(Ajustes!$B$3:$B$4,MATCH(B99,Ajustes!$A$3:$A$4,0)),"Descuento "&amp;TEXT(INDEX(Ajustes!$C$3:$C$4,MATCH(B99,Ajustes!$A$3:$A$4,0)),"0%"),"En fecha"))))</f>
        <v/>
      </c>
      <c r="J99" s="19"/>
      <c r="K99" s="20"/>
      <c r="L99" s="19"/>
    </row>
    <row r="100" customFormat="false" ht="15" hidden="false" customHeight="false" outlineLevel="0" collapsed="false">
      <c r="A100" s="19"/>
      <c r="B100" s="19"/>
      <c r="C100" s="19"/>
      <c r="D100" s="19"/>
      <c r="E100" s="19"/>
      <c r="F100" s="20"/>
      <c r="G100" s="19"/>
      <c r="H100" s="16" t="str">
        <f aca="true">IF(F100="","",F100-TODAY())</f>
        <v/>
      </c>
      <c r="I100" s="17" t="str">
        <f aca="false">IF(OR(F100="",B100=""),"",IF(H100&lt;0,"Retirar: caducado",IF(H100&lt;=INDEX(Ajustes!$D$3:$D$4,MATCH(B100,Ajustes!$A$3:$A$4,0)),"Descuento "&amp;TEXT(INDEX(Ajustes!$E$3:$E$4,MATCH(B100,Ajustes!$A$3:$A$4,0)),"0%"),IF(H100&lt;=INDEX(Ajustes!$B$3:$B$4,MATCH(B100,Ajustes!$A$3:$A$4,0)),"Descuento "&amp;TEXT(INDEX(Ajustes!$C$3:$C$4,MATCH(B100,Ajustes!$A$3:$A$4,0)),"0%"),"En fecha"))))</f>
        <v/>
      </c>
      <c r="J100" s="19"/>
      <c r="K100" s="20"/>
      <c r="L100" s="19"/>
    </row>
    <row r="101" customFormat="false" ht="15" hidden="false" customHeight="false" outlineLevel="0" collapsed="false">
      <c r="A101" s="19"/>
      <c r="B101" s="19"/>
      <c r="C101" s="19"/>
      <c r="D101" s="19"/>
      <c r="E101" s="19"/>
      <c r="F101" s="20"/>
      <c r="G101" s="19"/>
      <c r="H101" s="16" t="str">
        <f aca="true">IF(F101="","",F101-TODAY())</f>
        <v/>
      </c>
      <c r="I101" s="17" t="str">
        <f aca="false">IF(OR(F101="",B101=""),"",IF(H101&lt;0,"Retirar: caducado",IF(H101&lt;=INDEX(Ajustes!$D$3:$D$4,MATCH(B101,Ajustes!$A$3:$A$4,0)),"Descuento "&amp;TEXT(INDEX(Ajustes!$E$3:$E$4,MATCH(B101,Ajustes!$A$3:$A$4,0)),"0%"),IF(H101&lt;=INDEX(Ajustes!$B$3:$B$4,MATCH(B101,Ajustes!$A$3:$A$4,0)),"Descuento "&amp;TEXT(INDEX(Ajustes!$C$3:$C$4,MATCH(B101,Ajustes!$A$3:$A$4,0)),"0%"),"En fecha"))))</f>
        <v/>
      </c>
      <c r="J101" s="19"/>
      <c r="K101" s="20"/>
      <c r="L101" s="19"/>
    </row>
    <row r="102" customFormat="false" ht="15" hidden="false" customHeight="false" outlineLevel="0" collapsed="false">
      <c r="A102" s="19"/>
      <c r="B102" s="19"/>
      <c r="C102" s="19"/>
      <c r="D102" s="19"/>
      <c r="E102" s="19"/>
      <c r="F102" s="20"/>
      <c r="G102" s="19"/>
      <c r="H102" s="16" t="str">
        <f aca="true">IF(F102="","",F102-TODAY())</f>
        <v/>
      </c>
      <c r="I102" s="17" t="str">
        <f aca="false">IF(OR(F102="",B102=""),"",IF(H102&lt;0,"Retirar: caducado",IF(H102&lt;=INDEX(Ajustes!$D$3:$D$4,MATCH(B102,Ajustes!$A$3:$A$4,0)),"Descuento "&amp;TEXT(INDEX(Ajustes!$E$3:$E$4,MATCH(B102,Ajustes!$A$3:$A$4,0)),"0%"),IF(H102&lt;=INDEX(Ajustes!$B$3:$B$4,MATCH(B102,Ajustes!$A$3:$A$4,0)),"Descuento "&amp;TEXT(INDEX(Ajustes!$C$3:$C$4,MATCH(B102,Ajustes!$A$3:$A$4,0)),"0%"),"En fecha"))))</f>
        <v/>
      </c>
      <c r="J102" s="19"/>
      <c r="K102" s="20"/>
      <c r="L102" s="19"/>
    </row>
    <row r="103" customFormat="false" ht="15" hidden="false" customHeight="false" outlineLevel="0" collapsed="false">
      <c r="A103" s="19"/>
      <c r="B103" s="19"/>
      <c r="C103" s="19"/>
      <c r="D103" s="19"/>
      <c r="E103" s="19"/>
      <c r="F103" s="20"/>
      <c r="G103" s="19"/>
      <c r="H103" s="16" t="str">
        <f aca="true">IF(F103="","",F103-TODAY())</f>
        <v/>
      </c>
      <c r="I103" s="17" t="str">
        <f aca="false">IF(OR(F103="",B103=""),"",IF(H103&lt;0,"Retirar: caducado",IF(H103&lt;=INDEX(Ajustes!$D$3:$D$4,MATCH(B103,Ajustes!$A$3:$A$4,0)),"Descuento "&amp;TEXT(INDEX(Ajustes!$E$3:$E$4,MATCH(B103,Ajustes!$A$3:$A$4,0)),"0%"),IF(H103&lt;=INDEX(Ajustes!$B$3:$B$4,MATCH(B103,Ajustes!$A$3:$A$4,0)),"Descuento "&amp;TEXT(INDEX(Ajustes!$C$3:$C$4,MATCH(B103,Ajustes!$A$3:$A$4,0)),"0%"),"En fecha"))))</f>
        <v/>
      </c>
      <c r="J103" s="19"/>
      <c r="K103" s="20"/>
      <c r="L103" s="19"/>
    </row>
    <row r="104" customFormat="false" ht="15" hidden="false" customHeight="false" outlineLevel="0" collapsed="false">
      <c r="A104" s="19"/>
      <c r="B104" s="19"/>
      <c r="C104" s="19"/>
      <c r="D104" s="19"/>
      <c r="E104" s="19"/>
      <c r="F104" s="20"/>
      <c r="G104" s="19"/>
      <c r="H104" s="16" t="str">
        <f aca="true">IF(F104="","",F104-TODAY())</f>
        <v/>
      </c>
      <c r="I104" s="17" t="str">
        <f aca="false">IF(OR(F104="",B104=""),"",IF(H104&lt;0,"Retirar: caducado",IF(H104&lt;=INDEX(Ajustes!$D$3:$D$4,MATCH(B104,Ajustes!$A$3:$A$4,0)),"Descuento "&amp;TEXT(INDEX(Ajustes!$E$3:$E$4,MATCH(B104,Ajustes!$A$3:$A$4,0)),"0%"),IF(H104&lt;=INDEX(Ajustes!$B$3:$B$4,MATCH(B104,Ajustes!$A$3:$A$4,0)),"Descuento "&amp;TEXT(INDEX(Ajustes!$C$3:$C$4,MATCH(B104,Ajustes!$A$3:$A$4,0)),"0%"),"En fecha"))))</f>
        <v/>
      </c>
      <c r="J104" s="19"/>
      <c r="K104" s="20"/>
      <c r="L104" s="19"/>
    </row>
    <row r="105" customFormat="false" ht="15" hidden="false" customHeight="false" outlineLevel="0" collapsed="false">
      <c r="A105" s="19"/>
      <c r="B105" s="19"/>
      <c r="C105" s="19"/>
      <c r="D105" s="19"/>
      <c r="E105" s="19"/>
      <c r="F105" s="20"/>
      <c r="G105" s="19"/>
      <c r="H105" s="16" t="str">
        <f aca="true">IF(F105="","",F105-TODAY())</f>
        <v/>
      </c>
      <c r="I105" s="17" t="str">
        <f aca="false">IF(OR(F105="",B105=""),"",IF(H105&lt;0,"Retirar: caducado",IF(H105&lt;=INDEX(Ajustes!$D$3:$D$4,MATCH(B105,Ajustes!$A$3:$A$4,0)),"Descuento "&amp;TEXT(INDEX(Ajustes!$E$3:$E$4,MATCH(B105,Ajustes!$A$3:$A$4,0)),"0%"),IF(H105&lt;=INDEX(Ajustes!$B$3:$B$4,MATCH(B105,Ajustes!$A$3:$A$4,0)),"Descuento "&amp;TEXT(INDEX(Ajustes!$C$3:$C$4,MATCH(B105,Ajustes!$A$3:$A$4,0)),"0%"),"En fecha"))))</f>
        <v/>
      </c>
      <c r="J105" s="19"/>
      <c r="K105" s="20"/>
      <c r="L105" s="19"/>
    </row>
    <row r="106" customFormat="false" ht="15" hidden="false" customHeight="false" outlineLevel="0" collapsed="false">
      <c r="A106" s="19"/>
      <c r="B106" s="19"/>
      <c r="C106" s="19"/>
      <c r="D106" s="19"/>
      <c r="E106" s="19"/>
      <c r="F106" s="20"/>
      <c r="G106" s="19"/>
      <c r="H106" s="16" t="str">
        <f aca="true">IF(F106="","",F106-TODAY())</f>
        <v/>
      </c>
      <c r="I106" s="17" t="str">
        <f aca="false">IF(OR(F106="",B106=""),"",IF(H106&lt;0,"Retirar: caducado",IF(H106&lt;=INDEX(Ajustes!$D$3:$D$4,MATCH(B106,Ajustes!$A$3:$A$4,0)),"Descuento "&amp;TEXT(INDEX(Ajustes!$E$3:$E$4,MATCH(B106,Ajustes!$A$3:$A$4,0)),"0%"),IF(H106&lt;=INDEX(Ajustes!$B$3:$B$4,MATCH(B106,Ajustes!$A$3:$A$4,0)),"Descuento "&amp;TEXT(INDEX(Ajustes!$C$3:$C$4,MATCH(B106,Ajustes!$A$3:$A$4,0)),"0%"),"En fecha"))))</f>
        <v/>
      </c>
      <c r="J106" s="19"/>
      <c r="K106" s="20"/>
      <c r="L106" s="19"/>
    </row>
    <row r="107" customFormat="false" ht="15" hidden="false" customHeight="false" outlineLevel="0" collapsed="false">
      <c r="A107" s="19"/>
      <c r="B107" s="19"/>
      <c r="C107" s="19"/>
      <c r="D107" s="19"/>
      <c r="E107" s="19"/>
      <c r="F107" s="20"/>
      <c r="G107" s="19"/>
      <c r="H107" s="16" t="str">
        <f aca="true">IF(F107="","",F107-TODAY())</f>
        <v/>
      </c>
      <c r="I107" s="17" t="str">
        <f aca="false">IF(OR(F107="",B107=""),"",IF(H107&lt;0,"Retirar: caducado",IF(H107&lt;=INDEX(Ajustes!$D$3:$D$4,MATCH(B107,Ajustes!$A$3:$A$4,0)),"Descuento "&amp;TEXT(INDEX(Ajustes!$E$3:$E$4,MATCH(B107,Ajustes!$A$3:$A$4,0)),"0%"),IF(H107&lt;=INDEX(Ajustes!$B$3:$B$4,MATCH(B107,Ajustes!$A$3:$A$4,0)),"Descuento "&amp;TEXT(INDEX(Ajustes!$C$3:$C$4,MATCH(B107,Ajustes!$A$3:$A$4,0)),"0%"),"En fecha"))))</f>
        <v/>
      </c>
      <c r="J107" s="19"/>
      <c r="K107" s="20"/>
      <c r="L107" s="19"/>
    </row>
    <row r="108" customFormat="false" ht="15" hidden="false" customHeight="false" outlineLevel="0" collapsed="false">
      <c r="A108" s="19"/>
      <c r="B108" s="19"/>
      <c r="C108" s="19"/>
      <c r="D108" s="19"/>
      <c r="E108" s="19"/>
      <c r="F108" s="20"/>
      <c r="G108" s="19"/>
      <c r="H108" s="16" t="str">
        <f aca="true">IF(F108="","",F108-TODAY())</f>
        <v/>
      </c>
      <c r="I108" s="17" t="str">
        <f aca="false">IF(OR(F108="",B108=""),"",IF(H108&lt;0,"Retirar: caducado",IF(H108&lt;=INDEX(Ajustes!$D$3:$D$4,MATCH(B108,Ajustes!$A$3:$A$4,0)),"Descuento "&amp;TEXT(INDEX(Ajustes!$E$3:$E$4,MATCH(B108,Ajustes!$A$3:$A$4,0)),"0%"),IF(H108&lt;=INDEX(Ajustes!$B$3:$B$4,MATCH(B108,Ajustes!$A$3:$A$4,0)),"Descuento "&amp;TEXT(INDEX(Ajustes!$C$3:$C$4,MATCH(B108,Ajustes!$A$3:$A$4,0)),"0%"),"En fecha"))))</f>
        <v/>
      </c>
      <c r="J108" s="19"/>
      <c r="K108" s="20"/>
      <c r="L108" s="19"/>
    </row>
    <row r="109" customFormat="false" ht="15" hidden="false" customHeight="false" outlineLevel="0" collapsed="false">
      <c r="A109" s="19"/>
      <c r="B109" s="19"/>
      <c r="C109" s="19"/>
      <c r="D109" s="19"/>
      <c r="E109" s="19"/>
      <c r="F109" s="20"/>
      <c r="G109" s="19"/>
      <c r="H109" s="16" t="str">
        <f aca="true">IF(F109="","",F109-TODAY())</f>
        <v/>
      </c>
      <c r="I109" s="17" t="str">
        <f aca="false">IF(OR(F109="",B109=""),"",IF(H109&lt;0,"Retirar: caducado",IF(H109&lt;=INDEX(Ajustes!$D$3:$D$4,MATCH(B109,Ajustes!$A$3:$A$4,0)),"Descuento "&amp;TEXT(INDEX(Ajustes!$E$3:$E$4,MATCH(B109,Ajustes!$A$3:$A$4,0)),"0%"),IF(H109&lt;=INDEX(Ajustes!$B$3:$B$4,MATCH(B109,Ajustes!$A$3:$A$4,0)),"Descuento "&amp;TEXT(INDEX(Ajustes!$C$3:$C$4,MATCH(B109,Ajustes!$A$3:$A$4,0)),"0%"),"En fecha"))))</f>
        <v/>
      </c>
      <c r="J109" s="19"/>
      <c r="K109" s="20"/>
      <c r="L109" s="19"/>
    </row>
    <row r="110" customFormat="false" ht="15" hidden="false" customHeight="false" outlineLevel="0" collapsed="false">
      <c r="A110" s="19"/>
      <c r="B110" s="19"/>
      <c r="C110" s="19"/>
      <c r="D110" s="19"/>
      <c r="E110" s="19"/>
      <c r="F110" s="20"/>
      <c r="G110" s="19"/>
      <c r="H110" s="16" t="str">
        <f aca="true">IF(F110="","",F110-TODAY())</f>
        <v/>
      </c>
      <c r="I110" s="17" t="str">
        <f aca="false">IF(OR(F110="",B110=""),"",IF(H110&lt;0,"Retirar: caducado",IF(H110&lt;=INDEX(Ajustes!$D$3:$D$4,MATCH(B110,Ajustes!$A$3:$A$4,0)),"Descuento "&amp;TEXT(INDEX(Ajustes!$E$3:$E$4,MATCH(B110,Ajustes!$A$3:$A$4,0)),"0%"),IF(H110&lt;=INDEX(Ajustes!$B$3:$B$4,MATCH(B110,Ajustes!$A$3:$A$4,0)),"Descuento "&amp;TEXT(INDEX(Ajustes!$C$3:$C$4,MATCH(B110,Ajustes!$A$3:$A$4,0)),"0%"),"En fecha"))))</f>
        <v/>
      </c>
      <c r="J110" s="19"/>
      <c r="K110" s="20"/>
      <c r="L110" s="19"/>
    </row>
    <row r="111" customFormat="false" ht="15" hidden="false" customHeight="false" outlineLevel="0" collapsed="false">
      <c r="A111" s="19"/>
      <c r="B111" s="19"/>
      <c r="C111" s="19"/>
      <c r="D111" s="19"/>
      <c r="E111" s="19"/>
      <c r="F111" s="20"/>
      <c r="G111" s="19"/>
      <c r="H111" s="16" t="str">
        <f aca="true">IF(F111="","",F111-TODAY())</f>
        <v/>
      </c>
      <c r="I111" s="17" t="str">
        <f aca="false">IF(OR(F111="",B111=""),"",IF(H111&lt;0,"Retirar: caducado",IF(H111&lt;=INDEX(Ajustes!$D$3:$D$4,MATCH(B111,Ajustes!$A$3:$A$4,0)),"Descuento "&amp;TEXT(INDEX(Ajustes!$E$3:$E$4,MATCH(B111,Ajustes!$A$3:$A$4,0)),"0%"),IF(H111&lt;=INDEX(Ajustes!$B$3:$B$4,MATCH(B111,Ajustes!$A$3:$A$4,0)),"Descuento "&amp;TEXT(INDEX(Ajustes!$C$3:$C$4,MATCH(B111,Ajustes!$A$3:$A$4,0)),"0%"),"En fecha"))))</f>
        <v/>
      </c>
      <c r="J111" s="19"/>
      <c r="K111" s="20"/>
      <c r="L111" s="19"/>
    </row>
    <row r="112" customFormat="false" ht="15" hidden="false" customHeight="false" outlineLevel="0" collapsed="false">
      <c r="A112" s="19"/>
      <c r="B112" s="19"/>
      <c r="C112" s="19"/>
      <c r="D112" s="19"/>
      <c r="E112" s="19"/>
      <c r="F112" s="20"/>
      <c r="G112" s="19"/>
      <c r="H112" s="16" t="str">
        <f aca="true">IF(F112="","",F112-TODAY())</f>
        <v/>
      </c>
      <c r="I112" s="17" t="str">
        <f aca="false">IF(OR(F112="",B112=""),"",IF(H112&lt;0,"Retirar: caducado",IF(H112&lt;=INDEX(Ajustes!$D$3:$D$4,MATCH(B112,Ajustes!$A$3:$A$4,0)),"Descuento "&amp;TEXT(INDEX(Ajustes!$E$3:$E$4,MATCH(B112,Ajustes!$A$3:$A$4,0)),"0%"),IF(H112&lt;=INDEX(Ajustes!$B$3:$B$4,MATCH(B112,Ajustes!$A$3:$A$4,0)),"Descuento "&amp;TEXT(INDEX(Ajustes!$C$3:$C$4,MATCH(B112,Ajustes!$A$3:$A$4,0)),"0%"),"En fecha"))))</f>
        <v/>
      </c>
      <c r="J112" s="19"/>
      <c r="K112" s="20"/>
      <c r="L112" s="19"/>
    </row>
    <row r="113" customFormat="false" ht="15" hidden="false" customHeight="false" outlineLevel="0" collapsed="false">
      <c r="A113" s="19"/>
      <c r="B113" s="19"/>
      <c r="C113" s="19"/>
      <c r="D113" s="19"/>
      <c r="E113" s="19"/>
      <c r="F113" s="20"/>
      <c r="G113" s="19"/>
      <c r="H113" s="16" t="str">
        <f aca="true">IF(F113="","",F113-TODAY())</f>
        <v/>
      </c>
      <c r="I113" s="17" t="str">
        <f aca="false">IF(OR(F113="",B113=""),"",IF(H113&lt;0,"Retirar: caducado",IF(H113&lt;=INDEX(Ajustes!$D$3:$D$4,MATCH(B113,Ajustes!$A$3:$A$4,0)),"Descuento "&amp;TEXT(INDEX(Ajustes!$E$3:$E$4,MATCH(B113,Ajustes!$A$3:$A$4,0)),"0%"),IF(H113&lt;=INDEX(Ajustes!$B$3:$B$4,MATCH(B113,Ajustes!$A$3:$A$4,0)),"Descuento "&amp;TEXT(INDEX(Ajustes!$C$3:$C$4,MATCH(B113,Ajustes!$A$3:$A$4,0)),"0%"),"En fecha"))))</f>
        <v/>
      </c>
      <c r="J113" s="19"/>
      <c r="K113" s="20"/>
      <c r="L113" s="19"/>
    </row>
    <row r="114" customFormat="false" ht="15" hidden="false" customHeight="false" outlineLevel="0" collapsed="false">
      <c r="A114" s="19"/>
      <c r="B114" s="19"/>
      <c r="C114" s="19"/>
      <c r="D114" s="19"/>
      <c r="E114" s="19"/>
      <c r="F114" s="20"/>
      <c r="G114" s="19"/>
      <c r="H114" s="16" t="str">
        <f aca="true">IF(F114="","",F114-TODAY())</f>
        <v/>
      </c>
      <c r="I114" s="17" t="str">
        <f aca="false">IF(OR(F114="",B114=""),"",IF(H114&lt;0,"Retirar: caducado",IF(H114&lt;=INDEX(Ajustes!$D$3:$D$4,MATCH(B114,Ajustes!$A$3:$A$4,0)),"Descuento "&amp;TEXT(INDEX(Ajustes!$E$3:$E$4,MATCH(B114,Ajustes!$A$3:$A$4,0)),"0%"),IF(H114&lt;=INDEX(Ajustes!$B$3:$B$4,MATCH(B114,Ajustes!$A$3:$A$4,0)),"Descuento "&amp;TEXT(INDEX(Ajustes!$C$3:$C$4,MATCH(B114,Ajustes!$A$3:$A$4,0)),"0%"),"En fecha"))))</f>
        <v/>
      </c>
      <c r="J114" s="19"/>
      <c r="K114" s="20"/>
      <c r="L114" s="19"/>
    </row>
    <row r="115" customFormat="false" ht="15" hidden="false" customHeight="false" outlineLevel="0" collapsed="false">
      <c r="A115" s="19"/>
      <c r="B115" s="19"/>
      <c r="C115" s="19"/>
      <c r="D115" s="19"/>
      <c r="E115" s="19"/>
      <c r="F115" s="20"/>
      <c r="G115" s="19"/>
      <c r="H115" s="16" t="str">
        <f aca="true">IF(F115="","",F115-TODAY())</f>
        <v/>
      </c>
      <c r="I115" s="17" t="str">
        <f aca="false">IF(OR(F115="",B115=""),"",IF(H115&lt;0,"Retirar: caducado",IF(H115&lt;=INDEX(Ajustes!$D$3:$D$4,MATCH(B115,Ajustes!$A$3:$A$4,0)),"Descuento "&amp;TEXT(INDEX(Ajustes!$E$3:$E$4,MATCH(B115,Ajustes!$A$3:$A$4,0)),"0%"),IF(H115&lt;=INDEX(Ajustes!$B$3:$B$4,MATCH(B115,Ajustes!$A$3:$A$4,0)),"Descuento "&amp;TEXT(INDEX(Ajustes!$C$3:$C$4,MATCH(B115,Ajustes!$A$3:$A$4,0)),"0%"),"En fecha"))))</f>
        <v/>
      </c>
      <c r="J115" s="19"/>
      <c r="K115" s="20"/>
      <c r="L115" s="19"/>
    </row>
    <row r="116" customFormat="false" ht="15" hidden="false" customHeight="false" outlineLevel="0" collapsed="false">
      <c r="A116" s="19"/>
      <c r="B116" s="19"/>
      <c r="C116" s="19"/>
      <c r="D116" s="19"/>
      <c r="E116" s="19"/>
      <c r="F116" s="20"/>
      <c r="G116" s="19"/>
      <c r="H116" s="16" t="str">
        <f aca="true">IF(F116="","",F116-TODAY())</f>
        <v/>
      </c>
      <c r="I116" s="17" t="str">
        <f aca="false">IF(OR(F116="",B116=""),"",IF(H116&lt;0,"Retirar: caducado",IF(H116&lt;=INDEX(Ajustes!$D$3:$D$4,MATCH(B116,Ajustes!$A$3:$A$4,0)),"Descuento "&amp;TEXT(INDEX(Ajustes!$E$3:$E$4,MATCH(B116,Ajustes!$A$3:$A$4,0)),"0%"),IF(H116&lt;=INDEX(Ajustes!$B$3:$B$4,MATCH(B116,Ajustes!$A$3:$A$4,0)),"Descuento "&amp;TEXT(INDEX(Ajustes!$C$3:$C$4,MATCH(B116,Ajustes!$A$3:$A$4,0)),"0%"),"En fecha"))))</f>
        <v/>
      </c>
      <c r="J116" s="19"/>
      <c r="K116" s="20"/>
      <c r="L116" s="19"/>
    </row>
    <row r="117" customFormat="false" ht="15" hidden="false" customHeight="false" outlineLevel="0" collapsed="false">
      <c r="A117" s="19"/>
      <c r="B117" s="19"/>
      <c r="C117" s="19"/>
      <c r="D117" s="19"/>
      <c r="E117" s="19"/>
      <c r="F117" s="20"/>
      <c r="G117" s="19"/>
      <c r="H117" s="16" t="str">
        <f aca="true">IF(F117="","",F117-TODAY())</f>
        <v/>
      </c>
      <c r="I117" s="17" t="str">
        <f aca="false">IF(OR(F117="",B117=""),"",IF(H117&lt;0,"Retirar: caducado",IF(H117&lt;=INDEX(Ajustes!$D$3:$D$4,MATCH(B117,Ajustes!$A$3:$A$4,0)),"Descuento "&amp;TEXT(INDEX(Ajustes!$E$3:$E$4,MATCH(B117,Ajustes!$A$3:$A$4,0)),"0%"),IF(H117&lt;=INDEX(Ajustes!$B$3:$B$4,MATCH(B117,Ajustes!$A$3:$A$4,0)),"Descuento "&amp;TEXT(INDEX(Ajustes!$C$3:$C$4,MATCH(B117,Ajustes!$A$3:$A$4,0)),"0%"),"En fecha"))))</f>
        <v/>
      </c>
      <c r="J117" s="19"/>
      <c r="K117" s="20"/>
      <c r="L117" s="19"/>
    </row>
    <row r="118" customFormat="false" ht="15" hidden="false" customHeight="false" outlineLevel="0" collapsed="false">
      <c r="A118" s="19"/>
      <c r="B118" s="19"/>
      <c r="C118" s="19"/>
      <c r="D118" s="19"/>
      <c r="E118" s="19"/>
      <c r="F118" s="20"/>
      <c r="G118" s="19"/>
      <c r="H118" s="16" t="str">
        <f aca="true">IF(F118="","",F118-TODAY())</f>
        <v/>
      </c>
      <c r="I118" s="17" t="str">
        <f aca="false">IF(OR(F118="",B118=""),"",IF(H118&lt;0,"Retirar: caducado",IF(H118&lt;=INDEX(Ajustes!$D$3:$D$4,MATCH(B118,Ajustes!$A$3:$A$4,0)),"Descuento "&amp;TEXT(INDEX(Ajustes!$E$3:$E$4,MATCH(B118,Ajustes!$A$3:$A$4,0)),"0%"),IF(H118&lt;=INDEX(Ajustes!$B$3:$B$4,MATCH(B118,Ajustes!$A$3:$A$4,0)),"Descuento "&amp;TEXT(INDEX(Ajustes!$C$3:$C$4,MATCH(B118,Ajustes!$A$3:$A$4,0)),"0%"),"En fecha"))))</f>
        <v/>
      </c>
      <c r="J118" s="19"/>
      <c r="K118" s="20"/>
      <c r="L118" s="19"/>
    </row>
    <row r="119" customFormat="false" ht="15" hidden="false" customHeight="false" outlineLevel="0" collapsed="false">
      <c r="A119" s="19"/>
      <c r="B119" s="19"/>
      <c r="C119" s="19"/>
      <c r="D119" s="19"/>
      <c r="E119" s="19"/>
      <c r="F119" s="20"/>
      <c r="G119" s="19"/>
      <c r="H119" s="16" t="str">
        <f aca="true">IF(F119="","",F119-TODAY())</f>
        <v/>
      </c>
      <c r="I119" s="17" t="str">
        <f aca="false">IF(OR(F119="",B119=""),"",IF(H119&lt;0,"Retirar: caducado",IF(H119&lt;=INDEX(Ajustes!$D$3:$D$4,MATCH(B119,Ajustes!$A$3:$A$4,0)),"Descuento "&amp;TEXT(INDEX(Ajustes!$E$3:$E$4,MATCH(B119,Ajustes!$A$3:$A$4,0)),"0%"),IF(H119&lt;=INDEX(Ajustes!$B$3:$B$4,MATCH(B119,Ajustes!$A$3:$A$4,0)),"Descuento "&amp;TEXT(INDEX(Ajustes!$C$3:$C$4,MATCH(B119,Ajustes!$A$3:$A$4,0)),"0%"),"En fecha"))))</f>
        <v/>
      </c>
      <c r="J119" s="19"/>
      <c r="K119" s="20"/>
      <c r="L119" s="19"/>
    </row>
    <row r="120" customFormat="false" ht="15" hidden="false" customHeight="false" outlineLevel="0" collapsed="false">
      <c r="A120" s="19"/>
      <c r="B120" s="19"/>
      <c r="C120" s="19"/>
      <c r="D120" s="19"/>
      <c r="E120" s="19"/>
      <c r="F120" s="20"/>
      <c r="G120" s="19"/>
      <c r="H120" s="16" t="str">
        <f aca="true">IF(F120="","",F120-TODAY())</f>
        <v/>
      </c>
      <c r="I120" s="17" t="str">
        <f aca="false">IF(OR(F120="",B120=""),"",IF(H120&lt;0,"Retirar: caducado",IF(H120&lt;=INDEX(Ajustes!$D$3:$D$4,MATCH(B120,Ajustes!$A$3:$A$4,0)),"Descuento "&amp;TEXT(INDEX(Ajustes!$E$3:$E$4,MATCH(B120,Ajustes!$A$3:$A$4,0)),"0%"),IF(H120&lt;=INDEX(Ajustes!$B$3:$B$4,MATCH(B120,Ajustes!$A$3:$A$4,0)),"Descuento "&amp;TEXT(INDEX(Ajustes!$C$3:$C$4,MATCH(B120,Ajustes!$A$3:$A$4,0)),"0%"),"En fecha"))))</f>
        <v/>
      </c>
      <c r="J120" s="19"/>
      <c r="K120" s="20"/>
      <c r="L120" s="19"/>
    </row>
    <row r="121" customFormat="false" ht="15" hidden="false" customHeight="false" outlineLevel="0" collapsed="false">
      <c r="A121" s="19"/>
      <c r="B121" s="19"/>
      <c r="C121" s="19"/>
      <c r="D121" s="19"/>
      <c r="E121" s="19"/>
      <c r="F121" s="20"/>
      <c r="G121" s="19"/>
      <c r="H121" s="16" t="str">
        <f aca="true">IF(F121="","",F121-TODAY())</f>
        <v/>
      </c>
      <c r="I121" s="17" t="str">
        <f aca="false">IF(OR(F121="",B121=""),"",IF(H121&lt;0,"Retirar: caducado",IF(H121&lt;=INDEX(Ajustes!$D$3:$D$4,MATCH(B121,Ajustes!$A$3:$A$4,0)),"Descuento "&amp;TEXT(INDEX(Ajustes!$E$3:$E$4,MATCH(B121,Ajustes!$A$3:$A$4,0)),"0%"),IF(H121&lt;=INDEX(Ajustes!$B$3:$B$4,MATCH(B121,Ajustes!$A$3:$A$4,0)),"Descuento "&amp;TEXT(INDEX(Ajustes!$C$3:$C$4,MATCH(B121,Ajustes!$A$3:$A$4,0)),"0%"),"En fecha"))))</f>
        <v/>
      </c>
      <c r="J121" s="19"/>
      <c r="K121" s="20"/>
      <c r="L121" s="19"/>
    </row>
    <row r="122" customFormat="false" ht="15" hidden="false" customHeight="false" outlineLevel="0" collapsed="false">
      <c r="A122" s="19"/>
      <c r="B122" s="19"/>
      <c r="C122" s="19"/>
      <c r="D122" s="19"/>
      <c r="E122" s="19"/>
      <c r="F122" s="20"/>
      <c r="G122" s="19"/>
      <c r="H122" s="16" t="str">
        <f aca="true">IF(F122="","",F122-TODAY())</f>
        <v/>
      </c>
      <c r="I122" s="17" t="str">
        <f aca="false">IF(OR(F122="",B122=""),"",IF(H122&lt;0,"Retirar: caducado",IF(H122&lt;=INDEX(Ajustes!$D$3:$D$4,MATCH(B122,Ajustes!$A$3:$A$4,0)),"Descuento "&amp;TEXT(INDEX(Ajustes!$E$3:$E$4,MATCH(B122,Ajustes!$A$3:$A$4,0)),"0%"),IF(H122&lt;=INDEX(Ajustes!$B$3:$B$4,MATCH(B122,Ajustes!$A$3:$A$4,0)),"Descuento "&amp;TEXT(INDEX(Ajustes!$C$3:$C$4,MATCH(B122,Ajustes!$A$3:$A$4,0)),"0%"),"En fecha"))))</f>
        <v/>
      </c>
      <c r="J122" s="19"/>
      <c r="K122" s="20"/>
      <c r="L122" s="19"/>
    </row>
    <row r="123" customFormat="false" ht="15" hidden="false" customHeight="false" outlineLevel="0" collapsed="false">
      <c r="A123" s="19"/>
      <c r="B123" s="19"/>
      <c r="C123" s="19"/>
      <c r="D123" s="19"/>
      <c r="E123" s="19"/>
      <c r="F123" s="20"/>
      <c r="G123" s="19"/>
      <c r="H123" s="16" t="str">
        <f aca="true">IF(F123="","",F123-TODAY())</f>
        <v/>
      </c>
      <c r="I123" s="17" t="str">
        <f aca="false">IF(OR(F123="",B123=""),"",IF(H123&lt;0,"Retirar: caducado",IF(H123&lt;=INDEX(Ajustes!$D$3:$D$4,MATCH(B123,Ajustes!$A$3:$A$4,0)),"Descuento "&amp;TEXT(INDEX(Ajustes!$E$3:$E$4,MATCH(B123,Ajustes!$A$3:$A$4,0)),"0%"),IF(H123&lt;=INDEX(Ajustes!$B$3:$B$4,MATCH(B123,Ajustes!$A$3:$A$4,0)),"Descuento "&amp;TEXT(INDEX(Ajustes!$C$3:$C$4,MATCH(B123,Ajustes!$A$3:$A$4,0)),"0%"),"En fecha"))))</f>
        <v/>
      </c>
      <c r="J123" s="19"/>
      <c r="K123" s="20"/>
      <c r="L123" s="19"/>
    </row>
    <row r="124" customFormat="false" ht="15" hidden="false" customHeight="false" outlineLevel="0" collapsed="false">
      <c r="A124" s="19"/>
      <c r="B124" s="19"/>
      <c r="C124" s="19"/>
      <c r="D124" s="19"/>
      <c r="E124" s="19"/>
      <c r="F124" s="20"/>
      <c r="G124" s="19"/>
      <c r="H124" s="16" t="str">
        <f aca="true">IF(F124="","",F124-TODAY())</f>
        <v/>
      </c>
      <c r="I124" s="17" t="str">
        <f aca="false">IF(OR(F124="",B124=""),"",IF(H124&lt;0,"Retirar: caducado",IF(H124&lt;=INDEX(Ajustes!$D$3:$D$4,MATCH(B124,Ajustes!$A$3:$A$4,0)),"Descuento "&amp;TEXT(INDEX(Ajustes!$E$3:$E$4,MATCH(B124,Ajustes!$A$3:$A$4,0)),"0%"),IF(H124&lt;=INDEX(Ajustes!$B$3:$B$4,MATCH(B124,Ajustes!$A$3:$A$4,0)),"Descuento "&amp;TEXT(INDEX(Ajustes!$C$3:$C$4,MATCH(B124,Ajustes!$A$3:$A$4,0)),"0%"),"En fecha"))))</f>
        <v/>
      </c>
      <c r="J124" s="19"/>
      <c r="K124" s="20"/>
      <c r="L124" s="19"/>
    </row>
    <row r="125" customFormat="false" ht="15" hidden="false" customHeight="false" outlineLevel="0" collapsed="false">
      <c r="A125" s="19"/>
      <c r="B125" s="19"/>
      <c r="C125" s="19"/>
      <c r="D125" s="19"/>
      <c r="E125" s="19"/>
      <c r="F125" s="20"/>
      <c r="G125" s="19"/>
      <c r="H125" s="16" t="str">
        <f aca="true">IF(F125="","",F125-TODAY())</f>
        <v/>
      </c>
      <c r="I125" s="17" t="str">
        <f aca="false">IF(OR(F125="",B125=""),"",IF(H125&lt;0,"Retirar: caducado",IF(H125&lt;=INDEX(Ajustes!$D$3:$D$4,MATCH(B125,Ajustes!$A$3:$A$4,0)),"Descuento "&amp;TEXT(INDEX(Ajustes!$E$3:$E$4,MATCH(B125,Ajustes!$A$3:$A$4,0)),"0%"),IF(H125&lt;=INDEX(Ajustes!$B$3:$B$4,MATCH(B125,Ajustes!$A$3:$A$4,0)),"Descuento "&amp;TEXT(INDEX(Ajustes!$C$3:$C$4,MATCH(B125,Ajustes!$A$3:$A$4,0)),"0%"),"En fecha"))))</f>
        <v/>
      </c>
      <c r="J125" s="19"/>
      <c r="K125" s="20"/>
      <c r="L125" s="19"/>
    </row>
    <row r="126" customFormat="false" ht="15" hidden="false" customHeight="false" outlineLevel="0" collapsed="false">
      <c r="A126" s="19"/>
      <c r="B126" s="19"/>
      <c r="C126" s="19"/>
      <c r="D126" s="19"/>
      <c r="E126" s="19"/>
      <c r="F126" s="20"/>
      <c r="G126" s="19"/>
      <c r="H126" s="16" t="str">
        <f aca="true">IF(F126="","",F126-TODAY())</f>
        <v/>
      </c>
      <c r="I126" s="17" t="str">
        <f aca="false">IF(OR(F126="",B126=""),"",IF(H126&lt;0,"Retirar: caducado",IF(H126&lt;=INDEX(Ajustes!$D$3:$D$4,MATCH(B126,Ajustes!$A$3:$A$4,0)),"Descuento "&amp;TEXT(INDEX(Ajustes!$E$3:$E$4,MATCH(B126,Ajustes!$A$3:$A$4,0)),"0%"),IF(H126&lt;=INDEX(Ajustes!$B$3:$B$4,MATCH(B126,Ajustes!$A$3:$A$4,0)),"Descuento "&amp;TEXT(INDEX(Ajustes!$C$3:$C$4,MATCH(B126,Ajustes!$A$3:$A$4,0)),"0%"),"En fecha"))))</f>
        <v/>
      </c>
      <c r="J126" s="19"/>
      <c r="K126" s="20"/>
      <c r="L126" s="19"/>
    </row>
    <row r="127" customFormat="false" ht="15" hidden="false" customHeight="false" outlineLevel="0" collapsed="false">
      <c r="A127" s="19"/>
      <c r="B127" s="19"/>
      <c r="C127" s="19"/>
      <c r="D127" s="19"/>
      <c r="E127" s="19"/>
      <c r="F127" s="20"/>
      <c r="G127" s="19"/>
      <c r="H127" s="16" t="str">
        <f aca="true">IF(F127="","",F127-TODAY())</f>
        <v/>
      </c>
      <c r="I127" s="17" t="str">
        <f aca="false">IF(OR(F127="",B127=""),"",IF(H127&lt;0,"Retirar: caducado",IF(H127&lt;=INDEX(Ajustes!$D$3:$D$4,MATCH(B127,Ajustes!$A$3:$A$4,0)),"Descuento "&amp;TEXT(INDEX(Ajustes!$E$3:$E$4,MATCH(B127,Ajustes!$A$3:$A$4,0)),"0%"),IF(H127&lt;=INDEX(Ajustes!$B$3:$B$4,MATCH(B127,Ajustes!$A$3:$A$4,0)),"Descuento "&amp;TEXT(INDEX(Ajustes!$C$3:$C$4,MATCH(B127,Ajustes!$A$3:$A$4,0)),"0%"),"En fecha"))))</f>
        <v/>
      </c>
      <c r="J127" s="19"/>
      <c r="K127" s="20"/>
      <c r="L127" s="19"/>
    </row>
    <row r="128" customFormat="false" ht="15" hidden="false" customHeight="false" outlineLevel="0" collapsed="false">
      <c r="A128" s="19"/>
      <c r="B128" s="19"/>
      <c r="C128" s="19"/>
      <c r="D128" s="19"/>
      <c r="E128" s="19"/>
      <c r="F128" s="20"/>
      <c r="G128" s="19"/>
      <c r="H128" s="16" t="str">
        <f aca="true">IF(F128="","",F128-TODAY())</f>
        <v/>
      </c>
      <c r="I128" s="17" t="str">
        <f aca="false">IF(OR(F128="",B128=""),"",IF(H128&lt;0,"Retirar: caducado",IF(H128&lt;=INDEX(Ajustes!$D$3:$D$4,MATCH(B128,Ajustes!$A$3:$A$4,0)),"Descuento "&amp;TEXT(INDEX(Ajustes!$E$3:$E$4,MATCH(B128,Ajustes!$A$3:$A$4,0)),"0%"),IF(H128&lt;=INDEX(Ajustes!$B$3:$B$4,MATCH(B128,Ajustes!$A$3:$A$4,0)),"Descuento "&amp;TEXT(INDEX(Ajustes!$C$3:$C$4,MATCH(B128,Ajustes!$A$3:$A$4,0)),"0%"),"En fecha"))))</f>
        <v/>
      </c>
      <c r="J128" s="19"/>
      <c r="K128" s="20"/>
      <c r="L128" s="19"/>
    </row>
    <row r="129" customFormat="false" ht="15" hidden="false" customHeight="false" outlineLevel="0" collapsed="false">
      <c r="A129" s="19"/>
      <c r="B129" s="19"/>
      <c r="C129" s="19"/>
      <c r="D129" s="19"/>
      <c r="E129" s="19"/>
      <c r="F129" s="20"/>
      <c r="G129" s="19"/>
      <c r="H129" s="16" t="str">
        <f aca="true">IF(F129="","",F129-TODAY())</f>
        <v/>
      </c>
      <c r="I129" s="17" t="str">
        <f aca="false">IF(OR(F129="",B129=""),"",IF(H129&lt;0,"Retirar: caducado",IF(H129&lt;=INDEX(Ajustes!$D$3:$D$4,MATCH(B129,Ajustes!$A$3:$A$4,0)),"Descuento "&amp;TEXT(INDEX(Ajustes!$E$3:$E$4,MATCH(B129,Ajustes!$A$3:$A$4,0)),"0%"),IF(H129&lt;=INDEX(Ajustes!$B$3:$B$4,MATCH(B129,Ajustes!$A$3:$A$4,0)),"Descuento "&amp;TEXT(INDEX(Ajustes!$C$3:$C$4,MATCH(B129,Ajustes!$A$3:$A$4,0)),"0%"),"En fecha"))))</f>
        <v/>
      </c>
      <c r="J129" s="19"/>
      <c r="K129" s="20"/>
      <c r="L129" s="19"/>
    </row>
    <row r="130" customFormat="false" ht="15" hidden="false" customHeight="false" outlineLevel="0" collapsed="false">
      <c r="A130" s="19"/>
      <c r="B130" s="19"/>
      <c r="C130" s="19"/>
      <c r="D130" s="19"/>
      <c r="E130" s="19"/>
      <c r="F130" s="20"/>
      <c r="G130" s="19"/>
      <c r="H130" s="16" t="str">
        <f aca="true">IF(F130="","",F130-TODAY())</f>
        <v/>
      </c>
      <c r="I130" s="17" t="str">
        <f aca="false">IF(OR(F130="",B130=""),"",IF(H130&lt;0,"Retirar: caducado",IF(H130&lt;=INDEX(Ajustes!$D$3:$D$4,MATCH(B130,Ajustes!$A$3:$A$4,0)),"Descuento "&amp;TEXT(INDEX(Ajustes!$E$3:$E$4,MATCH(B130,Ajustes!$A$3:$A$4,0)),"0%"),IF(H130&lt;=INDEX(Ajustes!$B$3:$B$4,MATCH(B130,Ajustes!$A$3:$A$4,0)),"Descuento "&amp;TEXT(INDEX(Ajustes!$C$3:$C$4,MATCH(B130,Ajustes!$A$3:$A$4,0)),"0%"),"En fecha"))))</f>
        <v/>
      </c>
      <c r="J130" s="19"/>
      <c r="K130" s="20"/>
      <c r="L130" s="19"/>
    </row>
    <row r="131" customFormat="false" ht="15" hidden="false" customHeight="false" outlineLevel="0" collapsed="false">
      <c r="A131" s="19"/>
      <c r="B131" s="19"/>
      <c r="C131" s="19"/>
      <c r="D131" s="19"/>
      <c r="E131" s="19"/>
      <c r="F131" s="20"/>
      <c r="G131" s="19"/>
      <c r="H131" s="16" t="str">
        <f aca="true">IF(F131="","",F131-TODAY())</f>
        <v/>
      </c>
      <c r="I131" s="17" t="str">
        <f aca="false">IF(OR(F131="",B131=""),"",IF(H131&lt;0,"Retirar: caducado",IF(H131&lt;=INDEX(Ajustes!$D$3:$D$4,MATCH(B131,Ajustes!$A$3:$A$4,0)),"Descuento "&amp;TEXT(INDEX(Ajustes!$E$3:$E$4,MATCH(B131,Ajustes!$A$3:$A$4,0)),"0%"),IF(H131&lt;=INDEX(Ajustes!$B$3:$B$4,MATCH(B131,Ajustes!$A$3:$A$4,0)),"Descuento "&amp;TEXT(INDEX(Ajustes!$C$3:$C$4,MATCH(B131,Ajustes!$A$3:$A$4,0)),"0%"),"En fecha"))))</f>
        <v/>
      </c>
      <c r="J131" s="19"/>
      <c r="K131" s="20"/>
      <c r="L131" s="19"/>
    </row>
    <row r="132" customFormat="false" ht="15" hidden="false" customHeight="false" outlineLevel="0" collapsed="false">
      <c r="A132" s="19"/>
      <c r="B132" s="19"/>
      <c r="C132" s="19"/>
      <c r="D132" s="19"/>
      <c r="E132" s="19"/>
      <c r="F132" s="20"/>
      <c r="G132" s="19"/>
      <c r="H132" s="16" t="str">
        <f aca="true">IF(F132="","",F132-TODAY())</f>
        <v/>
      </c>
      <c r="I132" s="17" t="str">
        <f aca="false">IF(OR(F132="",B132=""),"",IF(H132&lt;0,"Retirar: caducado",IF(H132&lt;=INDEX(Ajustes!$D$3:$D$4,MATCH(B132,Ajustes!$A$3:$A$4,0)),"Descuento "&amp;TEXT(INDEX(Ajustes!$E$3:$E$4,MATCH(B132,Ajustes!$A$3:$A$4,0)),"0%"),IF(H132&lt;=INDEX(Ajustes!$B$3:$B$4,MATCH(B132,Ajustes!$A$3:$A$4,0)),"Descuento "&amp;TEXT(INDEX(Ajustes!$C$3:$C$4,MATCH(B132,Ajustes!$A$3:$A$4,0)),"0%"),"En fecha"))))</f>
        <v/>
      </c>
      <c r="J132" s="19"/>
      <c r="K132" s="20"/>
      <c r="L132" s="19"/>
    </row>
    <row r="133" customFormat="false" ht="15" hidden="false" customHeight="false" outlineLevel="0" collapsed="false">
      <c r="A133" s="19"/>
      <c r="B133" s="19"/>
      <c r="C133" s="19"/>
      <c r="D133" s="19"/>
      <c r="E133" s="19"/>
      <c r="F133" s="20"/>
      <c r="G133" s="19"/>
      <c r="H133" s="16" t="str">
        <f aca="true">IF(F133="","",F133-TODAY())</f>
        <v/>
      </c>
      <c r="I133" s="17" t="str">
        <f aca="false">IF(OR(F133="",B133=""),"",IF(H133&lt;0,"Retirar: caducado",IF(H133&lt;=INDEX(Ajustes!$D$3:$D$4,MATCH(B133,Ajustes!$A$3:$A$4,0)),"Descuento "&amp;TEXT(INDEX(Ajustes!$E$3:$E$4,MATCH(B133,Ajustes!$A$3:$A$4,0)),"0%"),IF(H133&lt;=INDEX(Ajustes!$B$3:$B$4,MATCH(B133,Ajustes!$A$3:$A$4,0)),"Descuento "&amp;TEXT(INDEX(Ajustes!$C$3:$C$4,MATCH(B133,Ajustes!$A$3:$A$4,0)),"0%"),"En fecha"))))</f>
        <v/>
      </c>
      <c r="J133" s="19"/>
      <c r="K133" s="20"/>
      <c r="L133" s="19"/>
    </row>
    <row r="134" customFormat="false" ht="15" hidden="false" customHeight="false" outlineLevel="0" collapsed="false">
      <c r="A134" s="19"/>
      <c r="B134" s="19"/>
      <c r="C134" s="19"/>
      <c r="D134" s="19"/>
      <c r="E134" s="19"/>
      <c r="F134" s="20"/>
      <c r="G134" s="19"/>
      <c r="H134" s="16" t="str">
        <f aca="true">IF(F134="","",F134-TODAY())</f>
        <v/>
      </c>
      <c r="I134" s="17" t="str">
        <f aca="false">IF(OR(F134="",B134=""),"",IF(H134&lt;0,"Retirar: caducado",IF(H134&lt;=INDEX(Ajustes!$D$3:$D$4,MATCH(B134,Ajustes!$A$3:$A$4,0)),"Descuento "&amp;TEXT(INDEX(Ajustes!$E$3:$E$4,MATCH(B134,Ajustes!$A$3:$A$4,0)),"0%"),IF(H134&lt;=INDEX(Ajustes!$B$3:$B$4,MATCH(B134,Ajustes!$A$3:$A$4,0)),"Descuento "&amp;TEXT(INDEX(Ajustes!$C$3:$C$4,MATCH(B134,Ajustes!$A$3:$A$4,0)),"0%"),"En fecha"))))</f>
        <v/>
      </c>
      <c r="J134" s="19"/>
      <c r="K134" s="20"/>
      <c r="L134" s="19"/>
    </row>
    <row r="135" customFormat="false" ht="15" hidden="false" customHeight="false" outlineLevel="0" collapsed="false">
      <c r="A135" s="19"/>
      <c r="B135" s="19"/>
      <c r="C135" s="19"/>
      <c r="D135" s="19"/>
      <c r="E135" s="19"/>
      <c r="F135" s="20"/>
      <c r="G135" s="19"/>
      <c r="H135" s="16" t="str">
        <f aca="true">IF(F135="","",F135-TODAY())</f>
        <v/>
      </c>
      <c r="I135" s="17" t="str">
        <f aca="false">IF(OR(F135="",B135=""),"",IF(H135&lt;0,"Retirar: caducado",IF(H135&lt;=INDEX(Ajustes!$D$3:$D$4,MATCH(B135,Ajustes!$A$3:$A$4,0)),"Descuento "&amp;TEXT(INDEX(Ajustes!$E$3:$E$4,MATCH(B135,Ajustes!$A$3:$A$4,0)),"0%"),IF(H135&lt;=INDEX(Ajustes!$B$3:$B$4,MATCH(B135,Ajustes!$A$3:$A$4,0)),"Descuento "&amp;TEXT(INDEX(Ajustes!$C$3:$C$4,MATCH(B135,Ajustes!$A$3:$A$4,0)),"0%"),"En fecha"))))</f>
        <v/>
      </c>
      <c r="J135" s="19"/>
      <c r="K135" s="20"/>
      <c r="L135" s="19"/>
    </row>
    <row r="136" customFormat="false" ht="15" hidden="false" customHeight="false" outlineLevel="0" collapsed="false">
      <c r="A136" s="19"/>
      <c r="B136" s="19"/>
      <c r="C136" s="19"/>
      <c r="D136" s="19"/>
      <c r="E136" s="19"/>
      <c r="F136" s="20"/>
      <c r="G136" s="19"/>
      <c r="H136" s="16" t="str">
        <f aca="true">IF(F136="","",F136-TODAY())</f>
        <v/>
      </c>
      <c r="I136" s="17" t="str">
        <f aca="false">IF(OR(F136="",B136=""),"",IF(H136&lt;0,"Retirar: caducado",IF(H136&lt;=INDEX(Ajustes!$D$3:$D$4,MATCH(B136,Ajustes!$A$3:$A$4,0)),"Descuento "&amp;TEXT(INDEX(Ajustes!$E$3:$E$4,MATCH(B136,Ajustes!$A$3:$A$4,0)),"0%"),IF(H136&lt;=INDEX(Ajustes!$B$3:$B$4,MATCH(B136,Ajustes!$A$3:$A$4,0)),"Descuento "&amp;TEXT(INDEX(Ajustes!$C$3:$C$4,MATCH(B136,Ajustes!$A$3:$A$4,0)),"0%"),"En fecha"))))</f>
        <v/>
      </c>
      <c r="J136" s="19"/>
      <c r="K136" s="20"/>
      <c r="L136" s="19"/>
    </row>
    <row r="137" customFormat="false" ht="15" hidden="false" customHeight="false" outlineLevel="0" collapsed="false">
      <c r="A137" s="19"/>
      <c r="B137" s="19"/>
      <c r="C137" s="19"/>
      <c r="D137" s="19"/>
      <c r="E137" s="19"/>
      <c r="F137" s="20"/>
      <c r="G137" s="19"/>
      <c r="H137" s="16" t="str">
        <f aca="true">IF(F137="","",F137-TODAY())</f>
        <v/>
      </c>
      <c r="I137" s="17" t="str">
        <f aca="false">IF(OR(F137="",B137=""),"",IF(H137&lt;0,"Retirar: caducado",IF(H137&lt;=INDEX(Ajustes!$D$3:$D$4,MATCH(B137,Ajustes!$A$3:$A$4,0)),"Descuento "&amp;TEXT(INDEX(Ajustes!$E$3:$E$4,MATCH(B137,Ajustes!$A$3:$A$4,0)),"0%"),IF(H137&lt;=INDEX(Ajustes!$B$3:$B$4,MATCH(B137,Ajustes!$A$3:$A$4,0)),"Descuento "&amp;TEXT(INDEX(Ajustes!$C$3:$C$4,MATCH(B137,Ajustes!$A$3:$A$4,0)),"0%"),"En fecha"))))</f>
        <v/>
      </c>
      <c r="J137" s="19"/>
      <c r="K137" s="20"/>
      <c r="L137" s="19"/>
    </row>
    <row r="138" customFormat="false" ht="15" hidden="false" customHeight="false" outlineLevel="0" collapsed="false">
      <c r="A138" s="19"/>
      <c r="B138" s="19"/>
      <c r="C138" s="19"/>
      <c r="D138" s="19"/>
      <c r="E138" s="19"/>
      <c r="F138" s="20"/>
      <c r="G138" s="19"/>
      <c r="H138" s="16" t="str">
        <f aca="true">IF(F138="","",F138-TODAY())</f>
        <v/>
      </c>
      <c r="I138" s="17" t="str">
        <f aca="false">IF(OR(F138="",B138=""),"",IF(H138&lt;0,"Retirar: caducado",IF(H138&lt;=INDEX(Ajustes!$D$3:$D$4,MATCH(B138,Ajustes!$A$3:$A$4,0)),"Descuento "&amp;TEXT(INDEX(Ajustes!$E$3:$E$4,MATCH(B138,Ajustes!$A$3:$A$4,0)),"0%"),IF(H138&lt;=INDEX(Ajustes!$B$3:$B$4,MATCH(B138,Ajustes!$A$3:$A$4,0)),"Descuento "&amp;TEXT(INDEX(Ajustes!$C$3:$C$4,MATCH(B138,Ajustes!$A$3:$A$4,0)),"0%"),"En fecha"))))</f>
        <v/>
      </c>
      <c r="J138" s="19"/>
      <c r="K138" s="20"/>
      <c r="L138" s="19"/>
    </row>
    <row r="139" customFormat="false" ht="15" hidden="false" customHeight="false" outlineLevel="0" collapsed="false">
      <c r="A139" s="19"/>
      <c r="B139" s="19"/>
      <c r="C139" s="19"/>
      <c r="D139" s="19"/>
      <c r="E139" s="19"/>
      <c r="F139" s="20"/>
      <c r="G139" s="19"/>
      <c r="H139" s="16" t="str">
        <f aca="true">IF(F139="","",F139-TODAY())</f>
        <v/>
      </c>
      <c r="I139" s="17" t="str">
        <f aca="false">IF(OR(F139="",B139=""),"",IF(H139&lt;0,"Retirar: caducado",IF(H139&lt;=INDEX(Ajustes!$D$3:$D$4,MATCH(B139,Ajustes!$A$3:$A$4,0)),"Descuento "&amp;TEXT(INDEX(Ajustes!$E$3:$E$4,MATCH(B139,Ajustes!$A$3:$A$4,0)),"0%"),IF(H139&lt;=INDEX(Ajustes!$B$3:$B$4,MATCH(B139,Ajustes!$A$3:$A$4,0)),"Descuento "&amp;TEXT(INDEX(Ajustes!$C$3:$C$4,MATCH(B139,Ajustes!$A$3:$A$4,0)),"0%"),"En fecha"))))</f>
        <v/>
      </c>
      <c r="J139" s="19"/>
      <c r="K139" s="20"/>
      <c r="L139" s="19"/>
    </row>
    <row r="140" customFormat="false" ht="15" hidden="false" customHeight="false" outlineLevel="0" collapsed="false">
      <c r="A140" s="19"/>
      <c r="B140" s="19"/>
      <c r="C140" s="19"/>
      <c r="D140" s="19"/>
      <c r="E140" s="19"/>
      <c r="F140" s="20"/>
      <c r="G140" s="19"/>
      <c r="H140" s="16" t="str">
        <f aca="true">IF(F140="","",F140-TODAY())</f>
        <v/>
      </c>
      <c r="I140" s="17" t="str">
        <f aca="false">IF(OR(F140="",B140=""),"",IF(H140&lt;0,"Retirar: caducado",IF(H140&lt;=INDEX(Ajustes!$D$3:$D$4,MATCH(B140,Ajustes!$A$3:$A$4,0)),"Descuento "&amp;TEXT(INDEX(Ajustes!$E$3:$E$4,MATCH(B140,Ajustes!$A$3:$A$4,0)),"0%"),IF(H140&lt;=INDEX(Ajustes!$B$3:$B$4,MATCH(B140,Ajustes!$A$3:$A$4,0)),"Descuento "&amp;TEXT(INDEX(Ajustes!$C$3:$C$4,MATCH(B140,Ajustes!$A$3:$A$4,0)),"0%"),"En fecha"))))</f>
        <v/>
      </c>
      <c r="J140" s="19"/>
      <c r="K140" s="20"/>
      <c r="L140" s="19"/>
    </row>
    <row r="141" customFormat="false" ht="15" hidden="false" customHeight="false" outlineLevel="0" collapsed="false">
      <c r="A141" s="19"/>
      <c r="B141" s="19"/>
      <c r="C141" s="19"/>
      <c r="D141" s="19"/>
      <c r="E141" s="19"/>
      <c r="F141" s="20"/>
      <c r="G141" s="19"/>
      <c r="H141" s="16" t="str">
        <f aca="true">IF(F141="","",F141-TODAY())</f>
        <v/>
      </c>
      <c r="I141" s="17" t="str">
        <f aca="false">IF(OR(F141="",B141=""),"",IF(H141&lt;0,"Retirar: caducado",IF(H141&lt;=INDEX(Ajustes!$D$3:$D$4,MATCH(B141,Ajustes!$A$3:$A$4,0)),"Descuento "&amp;TEXT(INDEX(Ajustes!$E$3:$E$4,MATCH(B141,Ajustes!$A$3:$A$4,0)),"0%"),IF(H141&lt;=INDEX(Ajustes!$B$3:$B$4,MATCH(B141,Ajustes!$A$3:$A$4,0)),"Descuento "&amp;TEXT(INDEX(Ajustes!$C$3:$C$4,MATCH(B141,Ajustes!$A$3:$A$4,0)),"0%"),"En fecha"))))</f>
        <v/>
      </c>
      <c r="J141" s="19"/>
      <c r="K141" s="20"/>
      <c r="L141" s="19"/>
    </row>
    <row r="142" customFormat="false" ht="15" hidden="false" customHeight="false" outlineLevel="0" collapsed="false">
      <c r="A142" s="19"/>
      <c r="B142" s="19"/>
      <c r="C142" s="19"/>
      <c r="D142" s="19"/>
      <c r="E142" s="19"/>
      <c r="F142" s="20"/>
      <c r="G142" s="19"/>
      <c r="H142" s="16" t="str">
        <f aca="true">IF(F142="","",F142-TODAY())</f>
        <v/>
      </c>
      <c r="I142" s="17" t="str">
        <f aca="false">IF(OR(F142="",B142=""),"",IF(H142&lt;0,"Retirar: caducado",IF(H142&lt;=INDEX(Ajustes!$D$3:$D$4,MATCH(B142,Ajustes!$A$3:$A$4,0)),"Descuento "&amp;TEXT(INDEX(Ajustes!$E$3:$E$4,MATCH(B142,Ajustes!$A$3:$A$4,0)),"0%"),IF(H142&lt;=INDEX(Ajustes!$B$3:$B$4,MATCH(B142,Ajustes!$A$3:$A$4,0)),"Descuento "&amp;TEXT(INDEX(Ajustes!$C$3:$C$4,MATCH(B142,Ajustes!$A$3:$A$4,0)),"0%"),"En fecha"))))</f>
        <v/>
      </c>
      <c r="J142" s="19"/>
      <c r="K142" s="20"/>
      <c r="L142" s="19"/>
    </row>
    <row r="143" customFormat="false" ht="15" hidden="false" customHeight="false" outlineLevel="0" collapsed="false">
      <c r="A143" s="19"/>
      <c r="B143" s="19"/>
      <c r="C143" s="19"/>
      <c r="D143" s="19"/>
      <c r="E143" s="19"/>
      <c r="F143" s="20"/>
      <c r="G143" s="19"/>
      <c r="H143" s="16" t="str">
        <f aca="true">IF(F143="","",F143-TODAY())</f>
        <v/>
      </c>
      <c r="I143" s="17" t="str">
        <f aca="false">IF(OR(F143="",B143=""),"",IF(H143&lt;0,"Retirar: caducado",IF(H143&lt;=INDEX(Ajustes!$D$3:$D$4,MATCH(B143,Ajustes!$A$3:$A$4,0)),"Descuento "&amp;TEXT(INDEX(Ajustes!$E$3:$E$4,MATCH(B143,Ajustes!$A$3:$A$4,0)),"0%"),IF(H143&lt;=INDEX(Ajustes!$B$3:$B$4,MATCH(B143,Ajustes!$A$3:$A$4,0)),"Descuento "&amp;TEXT(INDEX(Ajustes!$C$3:$C$4,MATCH(B143,Ajustes!$A$3:$A$4,0)),"0%"),"En fecha"))))</f>
        <v/>
      </c>
      <c r="J143" s="19"/>
      <c r="K143" s="20"/>
      <c r="L143" s="19"/>
    </row>
    <row r="144" customFormat="false" ht="15" hidden="false" customHeight="false" outlineLevel="0" collapsed="false">
      <c r="A144" s="19"/>
      <c r="B144" s="19"/>
      <c r="C144" s="19"/>
      <c r="D144" s="19"/>
      <c r="E144" s="19"/>
      <c r="F144" s="20"/>
      <c r="G144" s="19"/>
      <c r="H144" s="16" t="str">
        <f aca="true">IF(F144="","",F144-TODAY())</f>
        <v/>
      </c>
      <c r="I144" s="17" t="str">
        <f aca="false">IF(OR(F144="",B144=""),"",IF(H144&lt;0,"Retirar: caducado",IF(H144&lt;=INDEX(Ajustes!$D$3:$D$4,MATCH(B144,Ajustes!$A$3:$A$4,0)),"Descuento "&amp;TEXT(INDEX(Ajustes!$E$3:$E$4,MATCH(B144,Ajustes!$A$3:$A$4,0)),"0%"),IF(H144&lt;=INDEX(Ajustes!$B$3:$B$4,MATCH(B144,Ajustes!$A$3:$A$4,0)),"Descuento "&amp;TEXT(INDEX(Ajustes!$C$3:$C$4,MATCH(B144,Ajustes!$A$3:$A$4,0)),"0%"),"En fecha"))))</f>
        <v/>
      </c>
      <c r="J144" s="19"/>
      <c r="K144" s="20"/>
      <c r="L144" s="19"/>
    </row>
    <row r="145" customFormat="false" ht="15" hidden="false" customHeight="false" outlineLevel="0" collapsed="false">
      <c r="A145" s="19"/>
      <c r="B145" s="19"/>
      <c r="C145" s="19"/>
      <c r="D145" s="19"/>
      <c r="E145" s="19"/>
      <c r="F145" s="20"/>
      <c r="G145" s="19"/>
      <c r="H145" s="16" t="str">
        <f aca="true">IF(F145="","",F145-TODAY())</f>
        <v/>
      </c>
      <c r="I145" s="17" t="str">
        <f aca="false">IF(OR(F145="",B145=""),"",IF(H145&lt;0,"Retirar: caducado",IF(H145&lt;=INDEX(Ajustes!$D$3:$D$4,MATCH(B145,Ajustes!$A$3:$A$4,0)),"Descuento "&amp;TEXT(INDEX(Ajustes!$E$3:$E$4,MATCH(B145,Ajustes!$A$3:$A$4,0)),"0%"),IF(H145&lt;=INDEX(Ajustes!$B$3:$B$4,MATCH(B145,Ajustes!$A$3:$A$4,0)),"Descuento "&amp;TEXT(INDEX(Ajustes!$C$3:$C$4,MATCH(B145,Ajustes!$A$3:$A$4,0)),"0%"),"En fecha"))))</f>
        <v/>
      </c>
      <c r="J145" s="19"/>
      <c r="K145" s="20"/>
      <c r="L145" s="19"/>
    </row>
    <row r="146" customFormat="false" ht="15" hidden="false" customHeight="false" outlineLevel="0" collapsed="false">
      <c r="A146" s="19"/>
      <c r="B146" s="19"/>
      <c r="C146" s="19"/>
      <c r="D146" s="19"/>
      <c r="E146" s="19"/>
      <c r="F146" s="20"/>
      <c r="G146" s="19"/>
      <c r="H146" s="16" t="str">
        <f aca="true">IF(F146="","",F146-TODAY())</f>
        <v/>
      </c>
      <c r="I146" s="17" t="str">
        <f aca="false">IF(OR(F146="",B146=""),"",IF(H146&lt;0,"Retirar: caducado",IF(H146&lt;=INDEX(Ajustes!$D$3:$D$4,MATCH(B146,Ajustes!$A$3:$A$4,0)),"Descuento "&amp;TEXT(INDEX(Ajustes!$E$3:$E$4,MATCH(B146,Ajustes!$A$3:$A$4,0)),"0%"),IF(H146&lt;=INDEX(Ajustes!$B$3:$B$4,MATCH(B146,Ajustes!$A$3:$A$4,0)),"Descuento "&amp;TEXT(INDEX(Ajustes!$C$3:$C$4,MATCH(B146,Ajustes!$A$3:$A$4,0)),"0%"),"En fecha"))))</f>
        <v/>
      </c>
      <c r="J146" s="19"/>
      <c r="K146" s="20"/>
      <c r="L146" s="19"/>
    </row>
    <row r="147" customFormat="false" ht="15" hidden="false" customHeight="false" outlineLevel="0" collapsed="false">
      <c r="A147" s="19"/>
      <c r="B147" s="19"/>
      <c r="C147" s="19"/>
      <c r="D147" s="19"/>
      <c r="E147" s="19"/>
      <c r="F147" s="20"/>
      <c r="G147" s="19"/>
      <c r="H147" s="16" t="str">
        <f aca="true">IF(F147="","",F147-TODAY())</f>
        <v/>
      </c>
      <c r="I147" s="17" t="str">
        <f aca="false">IF(OR(F147="",B147=""),"",IF(H147&lt;0,"Retirar: caducado",IF(H147&lt;=INDEX(Ajustes!$D$3:$D$4,MATCH(B147,Ajustes!$A$3:$A$4,0)),"Descuento "&amp;TEXT(INDEX(Ajustes!$E$3:$E$4,MATCH(B147,Ajustes!$A$3:$A$4,0)),"0%"),IF(H147&lt;=INDEX(Ajustes!$B$3:$B$4,MATCH(B147,Ajustes!$A$3:$A$4,0)),"Descuento "&amp;TEXT(INDEX(Ajustes!$C$3:$C$4,MATCH(B147,Ajustes!$A$3:$A$4,0)),"0%"),"En fecha"))))</f>
        <v/>
      </c>
      <c r="J147" s="19"/>
      <c r="K147" s="20"/>
      <c r="L147" s="19"/>
    </row>
    <row r="148" customFormat="false" ht="15" hidden="false" customHeight="false" outlineLevel="0" collapsed="false">
      <c r="A148" s="19"/>
      <c r="B148" s="19"/>
      <c r="C148" s="19"/>
      <c r="D148" s="19"/>
      <c r="E148" s="19"/>
      <c r="F148" s="20"/>
      <c r="G148" s="19"/>
      <c r="H148" s="16" t="str">
        <f aca="true">IF(F148="","",F148-TODAY())</f>
        <v/>
      </c>
      <c r="I148" s="17" t="str">
        <f aca="false">IF(OR(F148="",B148=""),"",IF(H148&lt;0,"Retirar: caducado",IF(H148&lt;=INDEX(Ajustes!$D$3:$D$4,MATCH(B148,Ajustes!$A$3:$A$4,0)),"Descuento "&amp;TEXT(INDEX(Ajustes!$E$3:$E$4,MATCH(B148,Ajustes!$A$3:$A$4,0)),"0%"),IF(H148&lt;=INDEX(Ajustes!$B$3:$B$4,MATCH(B148,Ajustes!$A$3:$A$4,0)),"Descuento "&amp;TEXT(INDEX(Ajustes!$C$3:$C$4,MATCH(B148,Ajustes!$A$3:$A$4,0)),"0%"),"En fecha"))))</f>
        <v/>
      </c>
      <c r="J148" s="19"/>
      <c r="K148" s="20"/>
      <c r="L148" s="19"/>
    </row>
    <row r="149" customFormat="false" ht="15" hidden="false" customHeight="false" outlineLevel="0" collapsed="false">
      <c r="A149" s="19"/>
      <c r="B149" s="19"/>
      <c r="C149" s="19"/>
      <c r="D149" s="19"/>
      <c r="E149" s="19"/>
      <c r="F149" s="20"/>
      <c r="G149" s="19"/>
      <c r="H149" s="16" t="str">
        <f aca="true">IF(F149="","",F149-TODAY())</f>
        <v/>
      </c>
      <c r="I149" s="17" t="str">
        <f aca="false">IF(OR(F149="",B149=""),"",IF(H149&lt;0,"Retirar: caducado",IF(H149&lt;=INDEX(Ajustes!$D$3:$D$4,MATCH(B149,Ajustes!$A$3:$A$4,0)),"Descuento "&amp;TEXT(INDEX(Ajustes!$E$3:$E$4,MATCH(B149,Ajustes!$A$3:$A$4,0)),"0%"),IF(H149&lt;=INDEX(Ajustes!$B$3:$B$4,MATCH(B149,Ajustes!$A$3:$A$4,0)),"Descuento "&amp;TEXT(INDEX(Ajustes!$C$3:$C$4,MATCH(B149,Ajustes!$A$3:$A$4,0)),"0%"),"En fecha"))))</f>
        <v/>
      </c>
      <c r="J149" s="19"/>
      <c r="K149" s="20"/>
      <c r="L149" s="19"/>
    </row>
    <row r="150" customFormat="false" ht="15" hidden="false" customHeight="false" outlineLevel="0" collapsed="false">
      <c r="A150" s="19"/>
      <c r="B150" s="19"/>
      <c r="C150" s="19"/>
      <c r="D150" s="19"/>
      <c r="E150" s="19"/>
      <c r="F150" s="20"/>
      <c r="G150" s="19"/>
      <c r="H150" s="16" t="str">
        <f aca="true">IF(F150="","",F150-TODAY())</f>
        <v/>
      </c>
      <c r="I150" s="17" t="str">
        <f aca="false">IF(OR(F150="",B150=""),"",IF(H150&lt;0,"Retirar: caducado",IF(H150&lt;=INDEX(Ajustes!$D$3:$D$4,MATCH(B150,Ajustes!$A$3:$A$4,0)),"Descuento "&amp;TEXT(INDEX(Ajustes!$E$3:$E$4,MATCH(B150,Ajustes!$A$3:$A$4,0)),"0%"),IF(H150&lt;=INDEX(Ajustes!$B$3:$B$4,MATCH(B150,Ajustes!$A$3:$A$4,0)),"Descuento "&amp;TEXT(INDEX(Ajustes!$C$3:$C$4,MATCH(B150,Ajustes!$A$3:$A$4,0)),"0%"),"En fecha"))))</f>
        <v/>
      </c>
      <c r="J150" s="19"/>
      <c r="K150" s="20"/>
      <c r="L150" s="19"/>
    </row>
    <row r="151" customFormat="false" ht="15" hidden="false" customHeight="false" outlineLevel="0" collapsed="false">
      <c r="A151" s="19"/>
      <c r="B151" s="19"/>
      <c r="C151" s="19"/>
      <c r="D151" s="19"/>
      <c r="E151" s="19"/>
      <c r="F151" s="20"/>
      <c r="G151" s="19"/>
      <c r="H151" s="16" t="str">
        <f aca="true">IF(F151="","",F151-TODAY())</f>
        <v/>
      </c>
      <c r="I151" s="17" t="str">
        <f aca="false">IF(OR(F151="",B151=""),"",IF(H151&lt;0,"Retirar: caducado",IF(H151&lt;=INDEX(Ajustes!$D$3:$D$4,MATCH(B151,Ajustes!$A$3:$A$4,0)),"Descuento "&amp;TEXT(INDEX(Ajustes!$E$3:$E$4,MATCH(B151,Ajustes!$A$3:$A$4,0)),"0%"),IF(H151&lt;=INDEX(Ajustes!$B$3:$B$4,MATCH(B151,Ajustes!$A$3:$A$4,0)),"Descuento "&amp;TEXT(INDEX(Ajustes!$C$3:$C$4,MATCH(B151,Ajustes!$A$3:$A$4,0)),"0%"),"En fecha"))))</f>
        <v/>
      </c>
      <c r="J151" s="19"/>
      <c r="K151" s="20"/>
      <c r="L151" s="19"/>
    </row>
    <row r="152" customFormat="false" ht="15" hidden="false" customHeight="false" outlineLevel="0" collapsed="false">
      <c r="A152" s="19"/>
      <c r="B152" s="19"/>
      <c r="C152" s="19"/>
      <c r="D152" s="19"/>
      <c r="E152" s="19"/>
      <c r="F152" s="20"/>
      <c r="G152" s="19"/>
      <c r="H152" s="16" t="str">
        <f aca="true">IF(F152="","",F152-TODAY())</f>
        <v/>
      </c>
      <c r="I152" s="17" t="str">
        <f aca="false">IF(OR(F152="",B152=""),"",IF(H152&lt;0,"Retirar: caducado",IF(H152&lt;=INDEX(Ajustes!$D$3:$D$4,MATCH(B152,Ajustes!$A$3:$A$4,0)),"Descuento "&amp;TEXT(INDEX(Ajustes!$E$3:$E$4,MATCH(B152,Ajustes!$A$3:$A$4,0)),"0%"),IF(H152&lt;=INDEX(Ajustes!$B$3:$B$4,MATCH(B152,Ajustes!$A$3:$A$4,0)),"Descuento "&amp;TEXT(INDEX(Ajustes!$C$3:$C$4,MATCH(B152,Ajustes!$A$3:$A$4,0)),"0%"),"En fecha"))))</f>
        <v/>
      </c>
      <c r="J152" s="19"/>
      <c r="K152" s="20"/>
      <c r="L152" s="19"/>
    </row>
    <row r="153" customFormat="false" ht="15" hidden="false" customHeight="false" outlineLevel="0" collapsed="false">
      <c r="A153" s="19"/>
      <c r="B153" s="19"/>
      <c r="C153" s="19"/>
      <c r="D153" s="19"/>
      <c r="E153" s="19"/>
      <c r="F153" s="20"/>
      <c r="G153" s="19"/>
      <c r="H153" s="16" t="str">
        <f aca="true">IF(F153="","",F153-TODAY())</f>
        <v/>
      </c>
      <c r="I153" s="17" t="str">
        <f aca="false">IF(OR(F153="",B153=""),"",IF(H153&lt;0,"Retirar: caducado",IF(H153&lt;=INDEX(Ajustes!$D$3:$D$4,MATCH(B153,Ajustes!$A$3:$A$4,0)),"Descuento "&amp;TEXT(INDEX(Ajustes!$E$3:$E$4,MATCH(B153,Ajustes!$A$3:$A$4,0)),"0%"),IF(H153&lt;=INDEX(Ajustes!$B$3:$B$4,MATCH(B153,Ajustes!$A$3:$A$4,0)),"Descuento "&amp;TEXT(INDEX(Ajustes!$C$3:$C$4,MATCH(B153,Ajustes!$A$3:$A$4,0)),"0%"),"En fecha"))))</f>
        <v/>
      </c>
      <c r="J153" s="19"/>
      <c r="K153" s="20"/>
      <c r="L153" s="19"/>
    </row>
    <row r="154" customFormat="false" ht="15" hidden="false" customHeight="false" outlineLevel="0" collapsed="false">
      <c r="A154" s="19"/>
      <c r="B154" s="19"/>
      <c r="C154" s="19"/>
      <c r="D154" s="19"/>
      <c r="E154" s="19"/>
      <c r="F154" s="20"/>
      <c r="G154" s="19"/>
      <c r="H154" s="16" t="str">
        <f aca="true">IF(F154="","",F154-TODAY())</f>
        <v/>
      </c>
      <c r="I154" s="17" t="str">
        <f aca="false">IF(OR(F154="",B154=""),"",IF(H154&lt;0,"Retirar: caducado",IF(H154&lt;=INDEX(Ajustes!$D$3:$D$4,MATCH(B154,Ajustes!$A$3:$A$4,0)),"Descuento "&amp;TEXT(INDEX(Ajustes!$E$3:$E$4,MATCH(B154,Ajustes!$A$3:$A$4,0)),"0%"),IF(H154&lt;=INDEX(Ajustes!$B$3:$B$4,MATCH(B154,Ajustes!$A$3:$A$4,0)),"Descuento "&amp;TEXT(INDEX(Ajustes!$C$3:$C$4,MATCH(B154,Ajustes!$A$3:$A$4,0)),"0%"),"En fecha"))))</f>
        <v/>
      </c>
      <c r="J154" s="19"/>
      <c r="K154" s="20"/>
      <c r="L154" s="19"/>
    </row>
    <row r="155" customFormat="false" ht="15" hidden="false" customHeight="false" outlineLevel="0" collapsed="false">
      <c r="A155" s="19"/>
      <c r="B155" s="19"/>
      <c r="C155" s="19"/>
      <c r="D155" s="19"/>
      <c r="E155" s="19"/>
      <c r="F155" s="20"/>
      <c r="G155" s="19"/>
      <c r="H155" s="16" t="str">
        <f aca="true">IF(F155="","",F155-TODAY())</f>
        <v/>
      </c>
      <c r="I155" s="17" t="str">
        <f aca="false">IF(OR(F155="",B155=""),"",IF(H155&lt;0,"Retirar: caducado",IF(H155&lt;=INDEX(Ajustes!$D$3:$D$4,MATCH(B155,Ajustes!$A$3:$A$4,0)),"Descuento "&amp;TEXT(INDEX(Ajustes!$E$3:$E$4,MATCH(B155,Ajustes!$A$3:$A$4,0)),"0%"),IF(H155&lt;=INDEX(Ajustes!$B$3:$B$4,MATCH(B155,Ajustes!$A$3:$A$4,0)),"Descuento "&amp;TEXT(INDEX(Ajustes!$C$3:$C$4,MATCH(B155,Ajustes!$A$3:$A$4,0)),"0%"),"En fecha"))))</f>
        <v/>
      </c>
      <c r="J155" s="19"/>
      <c r="K155" s="20"/>
      <c r="L155" s="19"/>
    </row>
    <row r="156" customFormat="false" ht="15" hidden="false" customHeight="false" outlineLevel="0" collapsed="false">
      <c r="A156" s="19"/>
      <c r="B156" s="19"/>
      <c r="C156" s="19"/>
      <c r="D156" s="19"/>
      <c r="E156" s="19"/>
      <c r="F156" s="20"/>
      <c r="G156" s="19"/>
      <c r="H156" s="16" t="str">
        <f aca="true">IF(F156="","",F156-TODAY())</f>
        <v/>
      </c>
      <c r="I156" s="17" t="str">
        <f aca="false">IF(OR(F156="",B156=""),"",IF(H156&lt;0,"Retirar: caducado",IF(H156&lt;=INDEX(Ajustes!$D$3:$D$4,MATCH(B156,Ajustes!$A$3:$A$4,0)),"Descuento "&amp;TEXT(INDEX(Ajustes!$E$3:$E$4,MATCH(B156,Ajustes!$A$3:$A$4,0)),"0%"),IF(H156&lt;=INDEX(Ajustes!$B$3:$B$4,MATCH(B156,Ajustes!$A$3:$A$4,0)),"Descuento "&amp;TEXT(INDEX(Ajustes!$C$3:$C$4,MATCH(B156,Ajustes!$A$3:$A$4,0)),"0%"),"En fecha"))))</f>
        <v/>
      </c>
      <c r="J156" s="19"/>
      <c r="K156" s="20"/>
      <c r="L156" s="19"/>
    </row>
    <row r="157" customFormat="false" ht="15" hidden="false" customHeight="false" outlineLevel="0" collapsed="false">
      <c r="A157" s="19"/>
      <c r="B157" s="19"/>
      <c r="C157" s="19"/>
      <c r="D157" s="19"/>
      <c r="E157" s="19"/>
      <c r="F157" s="20"/>
      <c r="G157" s="19"/>
      <c r="H157" s="16" t="str">
        <f aca="true">IF(F157="","",F157-TODAY())</f>
        <v/>
      </c>
      <c r="I157" s="17" t="str">
        <f aca="false">IF(OR(F157="",B157=""),"",IF(H157&lt;0,"Retirar: caducado",IF(H157&lt;=INDEX(Ajustes!$D$3:$D$4,MATCH(B157,Ajustes!$A$3:$A$4,0)),"Descuento "&amp;TEXT(INDEX(Ajustes!$E$3:$E$4,MATCH(B157,Ajustes!$A$3:$A$4,0)),"0%"),IF(H157&lt;=INDEX(Ajustes!$B$3:$B$4,MATCH(B157,Ajustes!$A$3:$A$4,0)),"Descuento "&amp;TEXT(INDEX(Ajustes!$C$3:$C$4,MATCH(B157,Ajustes!$A$3:$A$4,0)),"0%"),"En fecha"))))</f>
        <v/>
      </c>
      <c r="J157" s="19"/>
      <c r="K157" s="20"/>
      <c r="L157" s="19"/>
    </row>
    <row r="158" customFormat="false" ht="15" hidden="false" customHeight="false" outlineLevel="0" collapsed="false">
      <c r="A158" s="19"/>
      <c r="B158" s="19"/>
      <c r="C158" s="19"/>
      <c r="D158" s="19"/>
      <c r="E158" s="19"/>
      <c r="F158" s="20"/>
      <c r="G158" s="19"/>
      <c r="H158" s="16" t="str">
        <f aca="true">IF(F158="","",F158-TODAY())</f>
        <v/>
      </c>
      <c r="I158" s="17" t="str">
        <f aca="false">IF(OR(F158="",B158=""),"",IF(H158&lt;0,"Retirar: caducado",IF(H158&lt;=INDEX(Ajustes!$D$3:$D$4,MATCH(B158,Ajustes!$A$3:$A$4,0)),"Descuento "&amp;TEXT(INDEX(Ajustes!$E$3:$E$4,MATCH(B158,Ajustes!$A$3:$A$4,0)),"0%"),IF(H158&lt;=INDEX(Ajustes!$B$3:$B$4,MATCH(B158,Ajustes!$A$3:$A$4,0)),"Descuento "&amp;TEXT(INDEX(Ajustes!$C$3:$C$4,MATCH(B158,Ajustes!$A$3:$A$4,0)),"0%"),"En fecha"))))</f>
        <v/>
      </c>
      <c r="J158" s="19"/>
      <c r="K158" s="20"/>
      <c r="L158" s="19"/>
    </row>
    <row r="159" customFormat="false" ht="15" hidden="false" customHeight="false" outlineLevel="0" collapsed="false">
      <c r="A159" s="19"/>
      <c r="B159" s="19"/>
      <c r="C159" s="19"/>
      <c r="D159" s="19"/>
      <c r="E159" s="19"/>
      <c r="F159" s="20"/>
      <c r="G159" s="19"/>
      <c r="H159" s="16" t="str">
        <f aca="true">IF(F159="","",F159-TODAY())</f>
        <v/>
      </c>
      <c r="I159" s="17" t="str">
        <f aca="false">IF(OR(F159="",B159=""),"",IF(H159&lt;0,"Retirar: caducado",IF(H159&lt;=INDEX(Ajustes!$D$3:$D$4,MATCH(B159,Ajustes!$A$3:$A$4,0)),"Descuento "&amp;TEXT(INDEX(Ajustes!$E$3:$E$4,MATCH(B159,Ajustes!$A$3:$A$4,0)),"0%"),IF(H159&lt;=INDEX(Ajustes!$B$3:$B$4,MATCH(B159,Ajustes!$A$3:$A$4,0)),"Descuento "&amp;TEXT(INDEX(Ajustes!$C$3:$C$4,MATCH(B159,Ajustes!$A$3:$A$4,0)),"0%"),"En fecha"))))</f>
        <v/>
      </c>
      <c r="J159" s="19"/>
      <c r="K159" s="20"/>
      <c r="L159" s="19"/>
    </row>
    <row r="160" customFormat="false" ht="15" hidden="false" customHeight="false" outlineLevel="0" collapsed="false">
      <c r="A160" s="19"/>
      <c r="B160" s="19"/>
      <c r="C160" s="19"/>
      <c r="D160" s="19"/>
      <c r="E160" s="19"/>
      <c r="F160" s="20"/>
      <c r="G160" s="19"/>
      <c r="H160" s="16" t="str">
        <f aca="true">IF(F160="","",F160-TODAY())</f>
        <v/>
      </c>
      <c r="I160" s="17" t="str">
        <f aca="false">IF(OR(F160="",B160=""),"",IF(H160&lt;0,"Retirar: caducado",IF(H160&lt;=INDEX(Ajustes!$D$3:$D$4,MATCH(B160,Ajustes!$A$3:$A$4,0)),"Descuento "&amp;TEXT(INDEX(Ajustes!$E$3:$E$4,MATCH(B160,Ajustes!$A$3:$A$4,0)),"0%"),IF(H160&lt;=INDEX(Ajustes!$B$3:$B$4,MATCH(B160,Ajustes!$A$3:$A$4,0)),"Descuento "&amp;TEXT(INDEX(Ajustes!$C$3:$C$4,MATCH(B160,Ajustes!$A$3:$A$4,0)),"0%"),"En fecha"))))</f>
        <v/>
      </c>
      <c r="J160" s="19"/>
      <c r="K160" s="20"/>
      <c r="L160" s="19"/>
    </row>
    <row r="161" customFormat="false" ht="15" hidden="false" customHeight="false" outlineLevel="0" collapsed="false">
      <c r="A161" s="19"/>
      <c r="B161" s="19"/>
      <c r="C161" s="19"/>
      <c r="D161" s="19"/>
      <c r="E161" s="19"/>
      <c r="F161" s="20"/>
      <c r="G161" s="19"/>
      <c r="H161" s="16" t="str">
        <f aca="true">IF(F161="","",F161-TODAY())</f>
        <v/>
      </c>
      <c r="I161" s="17" t="str">
        <f aca="false">IF(OR(F161="",B161=""),"",IF(H161&lt;0,"Retirar: caducado",IF(H161&lt;=INDEX(Ajustes!$D$3:$D$4,MATCH(B161,Ajustes!$A$3:$A$4,0)),"Descuento "&amp;TEXT(INDEX(Ajustes!$E$3:$E$4,MATCH(B161,Ajustes!$A$3:$A$4,0)),"0%"),IF(H161&lt;=INDEX(Ajustes!$B$3:$B$4,MATCH(B161,Ajustes!$A$3:$A$4,0)),"Descuento "&amp;TEXT(INDEX(Ajustes!$C$3:$C$4,MATCH(B161,Ajustes!$A$3:$A$4,0)),"0%"),"En fecha"))))</f>
        <v/>
      </c>
      <c r="J161" s="19"/>
      <c r="K161" s="20"/>
      <c r="L161" s="19"/>
    </row>
    <row r="162" customFormat="false" ht="15" hidden="false" customHeight="false" outlineLevel="0" collapsed="false">
      <c r="A162" s="19"/>
      <c r="B162" s="19"/>
      <c r="C162" s="19"/>
      <c r="D162" s="19"/>
      <c r="E162" s="19"/>
      <c r="F162" s="20"/>
      <c r="G162" s="19"/>
      <c r="H162" s="16" t="str">
        <f aca="true">IF(F162="","",F162-TODAY())</f>
        <v/>
      </c>
      <c r="I162" s="17" t="str">
        <f aca="false">IF(OR(F162="",B162=""),"",IF(H162&lt;0,"Retirar: caducado",IF(H162&lt;=INDEX(Ajustes!$D$3:$D$4,MATCH(B162,Ajustes!$A$3:$A$4,0)),"Descuento "&amp;TEXT(INDEX(Ajustes!$E$3:$E$4,MATCH(B162,Ajustes!$A$3:$A$4,0)),"0%"),IF(H162&lt;=INDEX(Ajustes!$B$3:$B$4,MATCH(B162,Ajustes!$A$3:$A$4,0)),"Descuento "&amp;TEXT(INDEX(Ajustes!$C$3:$C$4,MATCH(B162,Ajustes!$A$3:$A$4,0)),"0%"),"En fecha"))))</f>
        <v/>
      </c>
      <c r="J162" s="19"/>
      <c r="K162" s="20"/>
      <c r="L162" s="19"/>
    </row>
    <row r="163" customFormat="false" ht="15" hidden="false" customHeight="false" outlineLevel="0" collapsed="false">
      <c r="A163" s="19"/>
      <c r="B163" s="19"/>
      <c r="C163" s="19"/>
      <c r="D163" s="19"/>
      <c r="E163" s="19"/>
      <c r="F163" s="20"/>
      <c r="G163" s="19"/>
      <c r="H163" s="16" t="str">
        <f aca="true">IF(F163="","",F163-TODAY())</f>
        <v/>
      </c>
      <c r="I163" s="17" t="str">
        <f aca="false">IF(OR(F163="",B163=""),"",IF(H163&lt;0,"Retirar: caducado",IF(H163&lt;=INDEX(Ajustes!$D$3:$D$4,MATCH(B163,Ajustes!$A$3:$A$4,0)),"Descuento "&amp;TEXT(INDEX(Ajustes!$E$3:$E$4,MATCH(B163,Ajustes!$A$3:$A$4,0)),"0%"),IF(H163&lt;=INDEX(Ajustes!$B$3:$B$4,MATCH(B163,Ajustes!$A$3:$A$4,0)),"Descuento "&amp;TEXT(INDEX(Ajustes!$C$3:$C$4,MATCH(B163,Ajustes!$A$3:$A$4,0)),"0%"),"En fecha"))))</f>
        <v/>
      </c>
      <c r="J163" s="19"/>
      <c r="K163" s="20"/>
      <c r="L163" s="19"/>
    </row>
    <row r="164" customFormat="false" ht="15" hidden="false" customHeight="false" outlineLevel="0" collapsed="false">
      <c r="A164" s="19"/>
      <c r="B164" s="19"/>
      <c r="C164" s="19"/>
      <c r="D164" s="19"/>
      <c r="E164" s="19"/>
      <c r="F164" s="20"/>
      <c r="G164" s="19"/>
      <c r="H164" s="16" t="str">
        <f aca="true">IF(F164="","",F164-TODAY())</f>
        <v/>
      </c>
      <c r="I164" s="17" t="str">
        <f aca="false">IF(OR(F164="",B164=""),"",IF(H164&lt;0,"Retirar: caducado",IF(H164&lt;=INDEX(Ajustes!$D$3:$D$4,MATCH(B164,Ajustes!$A$3:$A$4,0)),"Descuento "&amp;TEXT(INDEX(Ajustes!$E$3:$E$4,MATCH(B164,Ajustes!$A$3:$A$4,0)),"0%"),IF(H164&lt;=INDEX(Ajustes!$B$3:$B$4,MATCH(B164,Ajustes!$A$3:$A$4,0)),"Descuento "&amp;TEXT(INDEX(Ajustes!$C$3:$C$4,MATCH(B164,Ajustes!$A$3:$A$4,0)),"0%"),"En fecha"))))</f>
        <v/>
      </c>
      <c r="J164" s="19"/>
      <c r="K164" s="20"/>
      <c r="L164" s="19"/>
    </row>
    <row r="165" customFormat="false" ht="15" hidden="false" customHeight="false" outlineLevel="0" collapsed="false">
      <c r="A165" s="19"/>
      <c r="B165" s="19"/>
      <c r="C165" s="19"/>
      <c r="D165" s="19"/>
      <c r="E165" s="19"/>
      <c r="F165" s="20"/>
      <c r="G165" s="19"/>
      <c r="H165" s="16" t="str">
        <f aca="true">IF(F165="","",F165-TODAY())</f>
        <v/>
      </c>
      <c r="I165" s="17" t="str">
        <f aca="false">IF(OR(F165="",B165=""),"",IF(H165&lt;0,"Retirar: caducado",IF(H165&lt;=INDEX(Ajustes!$D$3:$D$4,MATCH(B165,Ajustes!$A$3:$A$4,0)),"Descuento "&amp;TEXT(INDEX(Ajustes!$E$3:$E$4,MATCH(B165,Ajustes!$A$3:$A$4,0)),"0%"),IF(H165&lt;=INDEX(Ajustes!$B$3:$B$4,MATCH(B165,Ajustes!$A$3:$A$4,0)),"Descuento "&amp;TEXT(INDEX(Ajustes!$C$3:$C$4,MATCH(B165,Ajustes!$A$3:$A$4,0)),"0%"),"En fecha"))))</f>
        <v/>
      </c>
      <c r="J165" s="19"/>
      <c r="K165" s="20"/>
      <c r="L165" s="19"/>
    </row>
    <row r="166" customFormat="false" ht="15" hidden="false" customHeight="false" outlineLevel="0" collapsed="false">
      <c r="A166" s="19"/>
      <c r="B166" s="19"/>
      <c r="C166" s="19"/>
      <c r="D166" s="19"/>
      <c r="E166" s="19"/>
      <c r="F166" s="20"/>
      <c r="G166" s="19"/>
      <c r="H166" s="16" t="str">
        <f aca="true">IF(F166="","",F166-TODAY())</f>
        <v/>
      </c>
      <c r="I166" s="17" t="str">
        <f aca="false">IF(OR(F166="",B166=""),"",IF(H166&lt;0,"Retirar: caducado",IF(H166&lt;=INDEX(Ajustes!$D$3:$D$4,MATCH(B166,Ajustes!$A$3:$A$4,0)),"Descuento "&amp;TEXT(INDEX(Ajustes!$E$3:$E$4,MATCH(B166,Ajustes!$A$3:$A$4,0)),"0%"),IF(H166&lt;=INDEX(Ajustes!$B$3:$B$4,MATCH(B166,Ajustes!$A$3:$A$4,0)),"Descuento "&amp;TEXT(INDEX(Ajustes!$C$3:$C$4,MATCH(B166,Ajustes!$A$3:$A$4,0)),"0%"),"En fecha"))))</f>
        <v/>
      </c>
      <c r="J166" s="19"/>
      <c r="K166" s="20"/>
      <c r="L166" s="19"/>
    </row>
    <row r="167" customFormat="false" ht="15" hidden="false" customHeight="false" outlineLevel="0" collapsed="false">
      <c r="A167" s="19"/>
      <c r="B167" s="19"/>
      <c r="C167" s="19"/>
      <c r="D167" s="19"/>
      <c r="E167" s="19"/>
      <c r="F167" s="20"/>
      <c r="G167" s="19"/>
      <c r="H167" s="16" t="str">
        <f aca="true">IF(F167="","",F167-TODAY())</f>
        <v/>
      </c>
      <c r="I167" s="17" t="str">
        <f aca="false">IF(OR(F167="",B167=""),"",IF(H167&lt;0,"Retirar: caducado",IF(H167&lt;=INDEX(Ajustes!$D$3:$D$4,MATCH(B167,Ajustes!$A$3:$A$4,0)),"Descuento "&amp;TEXT(INDEX(Ajustes!$E$3:$E$4,MATCH(B167,Ajustes!$A$3:$A$4,0)),"0%"),IF(H167&lt;=INDEX(Ajustes!$B$3:$B$4,MATCH(B167,Ajustes!$A$3:$A$4,0)),"Descuento "&amp;TEXT(INDEX(Ajustes!$C$3:$C$4,MATCH(B167,Ajustes!$A$3:$A$4,0)),"0%"),"En fecha"))))</f>
        <v/>
      </c>
      <c r="J167" s="19"/>
      <c r="K167" s="20"/>
      <c r="L167" s="19"/>
    </row>
    <row r="168" customFormat="false" ht="15" hidden="false" customHeight="false" outlineLevel="0" collapsed="false">
      <c r="A168" s="19"/>
      <c r="B168" s="19"/>
      <c r="C168" s="19"/>
      <c r="D168" s="19"/>
      <c r="E168" s="19"/>
      <c r="F168" s="20"/>
      <c r="G168" s="19"/>
      <c r="H168" s="16" t="str">
        <f aca="true">IF(F168="","",F168-TODAY())</f>
        <v/>
      </c>
      <c r="I168" s="17" t="str">
        <f aca="false">IF(OR(F168="",B168=""),"",IF(H168&lt;0,"Retirar: caducado",IF(H168&lt;=INDEX(Ajustes!$D$3:$D$4,MATCH(B168,Ajustes!$A$3:$A$4,0)),"Descuento "&amp;TEXT(INDEX(Ajustes!$E$3:$E$4,MATCH(B168,Ajustes!$A$3:$A$4,0)),"0%"),IF(H168&lt;=INDEX(Ajustes!$B$3:$B$4,MATCH(B168,Ajustes!$A$3:$A$4,0)),"Descuento "&amp;TEXT(INDEX(Ajustes!$C$3:$C$4,MATCH(B168,Ajustes!$A$3:$A$4,0)),"0%"),"En fecha"))))</f>
        <v/>
      </c>
      <c r="J168" s="19"/>
      <c r="K168" s="20"/>
      <c r="L168" s="19"/>
    </row>
    <row r="169" customFormat="false" ht="15" hidden="false" customHeight="false" outlineLevel="0" collapsed="false">
      <c r="A169" s="19"/>
      <c r="B169" s="19"/>
      <c r="C169" s="19"/>
      <c r="D169" s="19"/>
      <c r="E169" s="19"/>
      <c r="F169" s="20"/>
      <c r="G169" s="19"/>
      <c r="H169" s="16" t="str">
        <f aca="true">IF(F169="","",F169-TODAY())</f>
        <v/>
      </c>
      <c r="I169" s="17" t="str">
        <f aca="false">IF(OR(F169="",B169=""),"",IF(H169&lt;0,"Retirar: caducado",IF(H169&lt;=INDEX(Ajustes!$D$3:$D$4,MATCH(B169,Ajustes!$A$3:$A$4,0)),"Descuento "&amp;TEXT(INDEX(Ajustes!$E$3:$E$4,MATCH(B169,Ajustes!$A$3:$A$4,0)),"0%"),IF(H169&lt;=INDEX(Ajustes!$B$3:$B$4,MATCH(B169,Ajustes!$A$3:$A$4,0)),"Descuento "&amp;TEXT(INDEX(Ajustes!$C$3:$C$4,MATCH(B169,Ajustes!$A$3:$A$4,0)),"0%"),"En fecha"))))</f>
        <v/>
      </c>
      <c r="J169" s="19"/>
      <c r="K169" s="20"/>
      <c r="L169" s="19"/>
    </row>
    <row r="170" customFormat="false" ht="15" hidden="false" customHeight="false" outlineLevel="0" collapsed="false">
      <c r="A170" s="19"/>
      <c r="B170" s="19"/>
      <c r="C170" s="19"/>
      <c r="D170" s="19"/>
      <c r="E170" s="19"/>
      <c r="F170" s="20"/>
      <c r="G170" s="19"/>
      <c r="H170" s="16" t="str">
        <f aca="true">IF(F170="","",F170-TODAY())</f>
        <v/>
      </c>
      <c r="I170" s="17" t="str">
        <f aca="false">IF(OR(F170="",B170=""),"",IF(H170&lt;0,"Retirar: caducado",IF(H170&lt;=INDEX(Ajustes!$D$3:$D$4,MATCH(B170,Ajustes!$A$3:$A$4,0)),"Descuento "&amp;TEXT(INDEX(Ajustes!$E$3:$E$4,MATCH(B170,Ajustes!$A$3:$A$4,0)),"0%"),IF(H170&lt;=INDEX(Ajustes!$B$3:$B$4,MATCH(B170,Ajustes!$A$3:$A$4,0)),"Descuento "&amp;TEXT(INDEX(Ajustes!$C$3:$C$4,MATCH(B170,Ajustes!$A$3:$A$4,0)),"0%"),"En fecha"))))</f>
        <v/>
      </c>
      <c r="J170" s="19"/>
      <c r="K170" s="20"/>
      <c r="L170" s="19"/>
    </row>
    <row r="171" customFormat="false" ht="15" hidden="false" customHeight="false" outlineLevel="0" collapsed="false">
      <c r="A171" s="19"/>
      <c r="B171" s="19"/>
      <c r="C171" s="19"/>
      <c r="D171" s="19"/>
      <c r="E171" s="19"/>
      <c r="F171" s="20"/>
      <c r="G171" s="19"/>
      <c r="H171" s="16" t="str">
        <f aca="true">IF(F171="","",F171-TODAY())</f>
        <v/>
      </c>
      <c r="I171" s="17" t="str">
        <f aca="false">IF(OR(F171="",B171=""),"",IF(H171&lt;0,"Retirar: caducado",IF(H171&lt;=INDEX(Ajustes!$D$3:$D$4,MATCH(B171,Ajustes!$A$3:$A$4,0)),"Descuento "&amp;TEXT(INDEX(Ajustes!$E$3:$E$4,MATCH(B171,Ajustes!$A$3:$A$4,0)),"0%"),IF(H171&lt;=INDEX(Ajustes!$B$3:$B$4,MATCH(B171,Ajustes!$A$3:$A$4,0)),"Descuento "&amp;TEXT(INDEX(Ajustes!$C$3:$C$4,MATCH(B171,Ajustes!$A$3:$A$4,0)),"0%"),"En fecha"))))</f>
        <v/>
      </c>
      <c r="J171" s="19"/>
      <c r="K171" s="20"/>
      <c r="L171" s="19"/>
    </row>
    <row r="172" customFormat="false" ht="15" hidden="false" customHeight="false" outlineLevel="0" collapsed="false">
      <c r="A172" s="19"/>
      <c r="B172" s="19"/>
      <c r="C172" s="19"/>
      <c r="D172" s="19"/>
      <c r="E172" s="19"/>
      <c r="F172" s="20"/>
      <c r="G172" s="19"/>
      <c r="H172" s="16" t="str">
        <f aca="true">IF(F172="","",F172-TODAY())</f>
        <v/>
      </c>
      <c r="I172" s="17" t="str">
        <f aca="false">IF(OR(F172="",B172=""),"",IF(H172&lt;0,"Retirar: caducado",IF(H172&lt;=INDEX(Ajustes!$D$3:$D$4,MATCH(B172,Ajustes!$A$3:$A$4,0)),"Descuento "&amp;TEXT(INDEX(Ajustes!$E$3:$E$4,MATCH(B172,Ajustes!$A$3:$A$4,0)),"0%"),IF(H172&lt;=INDEX(Ajustes!$B$3:$B$4,MATCH(B172,Ajustes!$A$3:$A$4,0)),"Descuento "&amp;TEXT(INDEX(Ajustes!$C$3:$C$4,MATCH(B172,Ajustes!$A$3:$A$4,0)),"0%"),"En fecha"))))</f>
        <v/>
      </c>
      <c r="J172" s="19"/>
      <c r="K172" s="20"/>
      <c r="L172" s="19"/>
    </row>
    <row r="173" customFormat="false" ht="15" hidden="false" customHeight="false" outlineLevel="0" collapsed="false">
      <c r="A173" s="19"/>
      <c r="B173" s="19"/>
      <c r="C173" s="19"/>
      <c r="D173" s="19"/>
      <c r="E173" s="19"/>
      <c r="F173" s="20"/>
      <c r="G173" s="19"/>
      <c r="H173" s="16" t="str">
        <f aca="true">IF(F173="","",F173-TODAY())</f>
        <v/>
      </c>
      <c r="I173" s="17" t="str">
        <f aca="false">IF(OR(F173="",B173=""),"",IF(H173&lt;0,"Retirar: caducado",IF(H173&lt;=INDEX(Ajustes!$D$3:$D$4,MATCH(B173,Ajustes!$A$3:$A$4,0)),"Descuento "&amp;TEXT(INDEX(Ajustes!$E$3:$E$4,MATCH(B173,Ajustes!$A$3:$A$4,0)),"0%"),IF(H173&lt;=INDEX(Ajustes!$B$3:$B$4,MATCH(B173,Ajustes!$A$3:$A$4,0)),"Descuento "&amp;TEXT(INDEX(Ajustes!$C$3:$C$4,MATCH(B173,Ajustes!$A$3:$A$4,0)),"0%"),"En fecha"))))</f>
        <v/>
      </c>
      <c r="J173" s="19"/>
      <c r="K173" s="20"/>
      <c r="L173" s="19"/>
    </row>
    <row r="174" customFormat="false" ht="15" hidden="false" customHeight="false" outlineLevel="0" collapsed="false">
      <c r="A174" s="19"/>
      <c r="B174" s="19"/>
      <c r="C174" s="19"/>
      <c r="D174" s="19"/>
      <c r="E174" s="19"/>
      <c r="F174" s="20"/>
      <c r="G174" s="19"/>
      <c r="H174" s="16" t="str">
        <f aca="true">IF(F174="","",F174-TODAY())</f>
        <v/>
      </c>
      <c r="I174" s="17" t="str">
        <f aca="false">IF(OR(F174="",B174=""),"",IF(H174&lt;0,"Retirar: caducado",IF(H174&lt;=INDEX(Ajustes!$D$3:$D$4,MATCH(B174,Ajustes!$A$3:$A$4,0)),"Descuento "&amp;TEXT(INDEX(Ajustes!$E$3:$E$4,MATCH(B174,Ajustes!$A$3:$A$4,0)),"0%"),IF(H174&lt;=INDEX(Ajustes!$B$3:$B$4,MATCH(B174,Ajustes!$A$3:$A$4,0)),"Descuento "&amp;TEXT(INDEX(Ajustes!$C$3:$C$4,MATCH(B174,Ajustes!$A$3:$A$4,0)),"0%"),"En fecha"))))</f>
        <v/>
      </c>
      <c r="J174" s="19"/>
      <c r="K174" s="20"/>
      <c r="L174" s="19"/>
    </row>
    <row r="175" customFormat="false" ht="15" hidden="false" customHeight="false" outlineLevel="0" collapsed="false">
      <c r="A175" s="19"/>
      <c r="B175" s="19"/>
      <c r="C175" s="19"/>
      <c r="D175" s="19"/>
      <c r="E175" s="19"/>
      <c r="F175" s="20"/>
      <c r="G175" s="19"/>
      <c r="H175" s="16" t="str">
        <f aca="true">IF(F175="","",F175-TODAY())</f>
        <v/>
      </c>
      <c r="I175" s="17" t="str">
        <f aca="false">IF(OR(F175="",B175=""),"",IF(H175&lt;0,"Retirar: caducado",IF(H175&lt;=INDEX(Ajustes!$D$3:$D$4,MATCH(B175,Ajustes!$A$3:$A$4,0)),"Descuento "&amp;TEXT(INDEX(Ajustes!$E$3:$E$4,MATCH(B175,Ajustes!$A$3:$A$4,0)),"0%"),IF(H175&lt;=INDEX(Ajustes!$B$3:$B$4,MATCH(B175,Ajustes!$A$3:$A$4,0)),"Descuento "&amp;TEXT(INDEX(Ajustes!$C$3:$C$4,MATCH(B175,Ajustes!$A$3:$A$4,0)),"0%"),"En fecha"))))</f>
        <v/>
      </c>
      <c r="J175" s="19"/>
      <c r="K175" s="20"/>
      <c r="L175" s="19"/>
    </row>
    <row r="176" customFormat="false" ht="15" hidden="false" customHeight="false" outlineLevel="0" collapsed="false">
      <c r="A176" s="19"/>
      <c r="B176" s="19"/>
      <c r="C176" s="19"/>
      <c r="D176" s="19"/>
      <c r="E176" s="19"/>
      <c r="F176" s="20"/>
      <c r="G176" s="19"/>
      <c r="H176" s="16" t="str">
        <f aca="true">IF(F176="","",F176-TODAY())</f>
        <v/>
      </c>
      <c r="I176" s="17" t="str">
        <f aca="false">IF(OR(F176="",B176=""),"",IF(H176&lt;0,"Retirar: caducado",IF(H176&lt;=INDEX(Ajustes!$D$3:$D$4,MATCH(B176,Ajustes!$A$3:$A$4,0)),"Descuento "&amp;TEXT(INDEX(Ajustes!$E$3:$E$4,MATCH(B176,Ajustes!$A$3:$A$4,0)),"0%"),IF(H176&lt;=INDEX(Ajustes!$B$3:$B$4,MATCH(B176,Ajustes!$A$3:$A$4,0)),"Descuento "&amp;TEXT(INDEX(Ajustes!$C$3:$C$4,MATCH(B176,Ajustes!$A$3:$A$4,0)),"0%"),"En fecha"))))</f>
        <v/>
      </c>
      <c r="J176" s="19"/>
      <c r="K176" s="20"/>
      <c r="L176" s="19"/>
    </row>
    <row r="177" customFormat="false" ht="15" hidden="false" customHeight="false" outlineLevel="0" collapsed="false">
      <c r="A177" s="19"/>
      <c r="B177" s="19"/>
      <c r="C177" s="19"/>
      <c r="D177" s="19"/>
      <c r="E177" s="19"/>
      <c r="F177" s="20"/>
      <c r="G177" s="19"/>
      <c r="H177" s="16" t="str">
        <f aca="true">IF(F177="","",F177-TODAY())</f>
        <v/>
      </c>
      <c r="I177" s="17" t="str">
        <f aca="false">IF(OR(F177="",B177=""),"",IF(H177&lt;0,"Retirar: caducado",IF(H177&lt;=INDEX(Ajustes!$D$3:$D$4,MATCH(B177,Ajustes!$A$3:$A$4,0)),"Descuento "&amp;TEXT(INDEX(Ajustes!$E$3:$E$4,MATCH(B177,Ajustes!$A$3:$A$4,0)),"0%"),IF(H177&lt;=INDEX(Ajustes!$B$3:$B$4,MATCH(B177,Ajustes!$A$3:$A$4,0)),"Descuento "&amp;TEXT(INDEX(Ajustes!$C$3:$C$4,MATCH(B177,Ajustes!$A$3:$A$4,0)),"0%"),"En fecha"))))</f>
        <v/>
      </c>
      <c r="J177" s="19"/>
      <c r="K177" s="20"/>
      <c r="L177" s="19"/>
    </row>
    <row r="178" customFormat="false" ht="15" hidden="false" customHeight="false" outlineLevel="0" collapsed="false">
      <c r="A178" s="19"/>
      <c r="B178" s="19"/>
      <c r="C178" s="19"/>
      <c r="D178" s="19"/>
      <c r="E178" s="19"/>
      <c r="F178" s="20"/>
      <c r="G178" s="19"/>
      <c r="H178" s="16" t="str">
        <f aca="true">IF(F178="","",F178-TODAY())</f>
        <v/>
      </c>
      <c r="I178" s="17" t="str">
        <f aca="false">IF(OR(F178="",B178=""),"",IF(H178&lt;0,"Retirar: caducado",IF(H178&lt;=INDEX(Ajustes!$D$3:$D$4,MATCH(B178,Ajustes!$A$3:$A$4,0)),"Descuento "&amp;TEXT(INDEX(Ajustes!$E$3:$E$4,MATCH(B178,Ajustes!$A$3:$A$4,0)),"0%"),IF(H178&lt;=INDEX(Ajustes!$B$3:$B$4,MATCH(B178,Ajustes!$A$3:$A$4,0)),"Descuento "&amp;TEXT(INDEX(Ajustes!$C$3:$C$4,MATCH(B178,Ajustes!$A$3:$A$4,0)),"0%"),"En fecha"))))</f>
        <v/>
      </c>
      <c r="J178" s="19"/>
      <c r="K178" s="20"/>
      <c r="L178" s="19"/>
    </row>
    <row r="179" customFormat="false" ht="15" hidden="false" customHeight="false" outlineLevel="0" collapsed="false">
      <c r="A179" s="19"/>
      <c r="B179" s="19"/>
      <c r="C179" s="19"/>
      <c r="D179" s="19"/>
      <c r="E179" s="19"/>
      <c r="F179" s="20"/>
      <c r="G179" s="19"/>
      <c r="H179" s="16" t="str">
        <f aca="true">IF(F179="","",F179-TODAY())</f>
        <v/>
      </c>
      <c r="I179" s="17" t="str">
        <f aca="false">IF(OR(F179="",B179=""),"",IF(H179&lt;0,"Retirar: caducado",IF(H179&lt;=INDEX(Ajustes!$D$3:$D$4,MATCH(B179,Ajustes!$A$3:$A$4,0)),"Descuento "&amp;TEXT(INDEX(Ajustes!$E$3:$E$4,MATCH(B179,Ajustes!$A$3:$A$4,0)),"0%"),IF(H179&lt;=INDEX(Ajustes!$B$3:$B$4,MATCH(B179,Ajustes!$A$3:$A$4,0)),"Descuento "&amp;TEXT(INDEX(Ajustes!$C$3:$C$4,MATCH(B179,Ajustes!$A$3:$A$4,0)),"0%"),"En fecha"))))</f>
        <v/>
      </c>
      <c r="J179" s="19"/>
      <c r="K179" s="20"/>
      <c r="L179" s="19"/>
    </row>
    <row r="180" customFormat="false" ht="15" hidden="false" customHeight="false" outlineLevel="0" collapsed="false">
      <c r="A180" s="19"/>
      <c r="B180" s="19"/>
      <c r="C180" s="19"/>
      <c r="D180" s="19"/>
      <c r="E180" s="19"/>
      <c r="F180" s="20"/>
      <c r="G180" s="19"/>
      <c r="H180" s="16" t="str">
        <f aca="true">IF(F180="","",F180-TODAY())</f>
        <v/>
      </c>
      <c r="I180" s="17" t="str">
        <f aca="false">IF(OR(F180="",B180=""),"",IF(H180&lt;0,"Retirar: caducado",IF(H180&lt;=INDEX(Ajustes!$D$3:$D$4,MATCH(B180,Ajustes!$A$3:$A$4,0)),"Descuento "&amp;TEXT(INDEX(Ajustes!$E$3:$E$4,MATCH(B180,Ajustes!$A$3:$A$4,0)),"0%"),IF(H180&lt;=INDEX(Ajustes!$B$3:$B$4,MATCH(B180,Ajustes!$A$3:$A$4,0)),"Descuento "&amp;TEXT(INDEX(Ajustes!$C$3:$C$4,MATCH(B180,Ajustes!$A$3:$A$4,0)),"0%"),"En fecha"))))</f>
        <v/>
      </c>
      <c r="J180" s="19"/>
      <c r="K180" s="20"/>
      <c r="L180" s="19"/>
    </row>
    <row r="181" customFormat="false" ht="15" hidden="false" customHeight="false" outlineLevel="0" collapsed="false">
      <c r="A181" s="19"/>
      <c r="B181" s="19"/>
      <c r="C181" s="19"/>
      <c r="D181" s="19"/>
      <c r="E181" s="19"/>
      <c r="F181" s="20"/>
      <c r="G181" s="19"/>
      <c r="H181" s="16" t="str">
        <f aca="true">IF(F181="","",F181-TODAY())</f>
        <v/>
      </c>
      <c r="I181" s="17" t="str">
        <f aca="false">IF(OR(F181="",B181=""),"",IF(H181&lt;0,"Retirar: caducado",IF(H181&lt;=INDEX(Ajustes!$D$3:$D$4,MATCH(B181,Ajustes!$A$3:$A$4,0)),"Descuento "&amp;TEXT(INDEX(Ajustes!$E$3:$E$4,MATCH(B181,Ajustes!$A$3:$A$4,0)),"0%"),IF(H181&lt;=INDEX(Ajustes!$B$3:$B$4,MATCH(B181,Ajustes!$A$3:$A$4,0)),"Descuento "&amp;TEXT(INDEX(Ajustes!$C$3:$C$4,MATCH(B181,Ajustes!$A$3:$A$4,0)),"0%"),"En fecha"))))</f>
        <v/>
      </c>
      <c r="J181" s="19"/>
      <c r="K181" s="20"/>
      <c r="L181" s="19"/>
    </row>
    <row r="182" customFormat="false" ht="15" hidden="false" customHeight="false" outlineLevel="0" collapsed="false">
      <c r="A182" s="19"/>
      <c r="B182" s="19"/>
      <c r="C182" s="19"/>
      <c r="D182" s="19"/>
      <c r="E182" s="19"/>
      <c r="F182" s="20"/>
      <c r="G182" s="19"/>
      <c r="H182" s="16" t="str">
        <f aca="true">IF(F182="","",F182-TODAY())</f>
        <v/>
      </c>
      <c r="I182" s="17" t="str">
        <f aca="false">IF(OR(F182="",B182=""),"",IF(H182&lt;0,"Retirar: caducado",IF(H182&lt;=INDEX(Ajustes!$D$3:$D$4,MATCH(B182,Ajustes!$A$3:$A$4,0)),"Descuento "&amp;TEXT(INDEX(Ajustes!$E$3:$E$4,MATCH(B182,Ajustes!$A$3:$A$4,0)),"0%"),IF(H182&lt;=INDEX(Ajustes!$B$3:$B$4,MATCH(B182,Ajustes!$A$3:$A$4,0)),"Descuento "&amp;TEXT(INDEX(Ajustes!$C$3:$C$4,MATCH(B182,Ajustes!$A$3:$A$4,0)),"0%"),"En fecha"))))</f>
        <v/>
      </c>
      <c r="J182" s="19"/>
      <c r="K182" s="20"/>
      <c r="L182" s="19"/>
    </row>
    <row r="183" customFormat="false" ht="15" hidden="false" customHeight="false" outlineLevel="0" collapsed="false">
      <c r="A183" s="19"/>
      <c r="B183" s="19"/>
      <c r="C183" s="19"/>
      <c r="D183" s="19"/>
      <c r="E183" s="19"/>
      <c r="F183" s="20"/>
      <c r="G183" s="19"/>
      <c r="H183" s="16" t="str">
        <f aca="true">IF(F183="","",F183-TODAY())</f>
        <v/>
      </c>
      <c r="I183" s="17" t="str">
        <f aca="false">IF(OR(F183="",B183=""),"",IF(H183&lt;0,"Retirar: caducado",IF(H183&lt;=INDEX(Ajustes!$D$3:$D$4,MATCH(B183,Ajustes!$A$3:$A$4,0)),"Descuento "&amp;TEXT(INDEX(Ajustes!$E$3:$E$4,MATCH(B183,Ajustes!$A$3:$A$4,0)),"0%"),IF(H183&lt;=INDEX(Ajustes!$B$3:$B$4,MATCH(B183,Ajustes!$A$3:$A$4,0)),"Descuento "&amp;TEXT(INDEX(Ajustes!$C$3:$C$4,MATCH(B183,Ajustes!$A$3:$A$4,0)),"0%"),"En fecha"))))</f>
        <v/>
      </c>
      <c r="J183" s="19"/>
      <c r="K183" s="20"/>
      <c r="L183" s="19"/>
    </row>
    <row r="184" customFormat="false" ht="15" hidden="false" customHeight="false" outlineLevel="0" collapsed="false">
      <c r="A184" s="19"/>
      <c r="B184" s="19"/>
      <c r="C184" s="19"/>
      <c r="D184" s="19"/>
      <c r="E184" s="19"/>
      <c r="F184" s="20"/>
      <c r="G184" s="19"/>
      <c r="H184" s="16" t="str">
        <f aca="true">IF(F184="","",F184-TODAY())</f>
        <v/>
      </c>
      <c r="I184" s="17" t="str">
        <f aca="false">IF(OR(F184="",B184=""),"",IF(H184&lt;0,"Retirar: caducado",IF(H184&lt;=INDEX(Ajustes!$D$3:$D$4,MATCH(B184,Ajustes!$A$3:$A$4,0)),"Descuento "&amp;TEXT(INDEX(Ajustes!$E$3:$E$4,MATCH(B184,Ajustes!$A$3:$A$4,0)),"0%"),IF(H184&lt;=INDEX(Ajustes!$B$3:$B$4,MATCH(B184,Ajustes!$A$3:$A$4,0)),"Descuento "&amp;TEXT(INDEX(Ajustes!$C$3:$C$4,MATCH(B184,Ajustes!$A$3:$A$4,0)),"0%"),"En fecha"))))</f>
        <v/>
      </c>
      <c r="J184" s="19"/>
      <c r="K184" s="20"/>
      <c r="L184" s="19"/>
    </row>
    <row r="185" customFormat="false" ht="15" hidden="false" customHeight="false" outlineLevel="0" collapsed="false">
      <c r="A185" s="19"/>
      <c r="B185" s="19"/>
      <c r="C185" s="19"/>
      <c r="D185" s="19"/>
      <c r="E185" s="19"/>
      <c r="F185" s="20"/>
      <c r="G185" s="19"/>
      <c r="H185" s="16" t="str">
        <f aca="true">IF(F185="","",F185-TODAY())</f>
        <v/>
      </c>
      <c r="I185" s="17" t="str">
        <f aca="false">IF(OR(F185="",B185=""),"",IF(H185&lt;0,"Retirar: caducado",IF(H185&lt;=INDEX(Ajustes!$D$3:$D$4,MATCH(B185,Ajustes!$A$3:$A$4,0)),"Descuento "&amp;TEXT(INDEX(Ajustes!$E$3:$E$4,MATCH(B185,Ajustes!$A$3:$A$4,0)),"0%"),IF(H185&lt;=INDEX(Ajustes!$B$3:$B$4,MATCH(B185,Ajustes!$A$3:$A$4,0)),"Descuento "&amp;TEXT(INDEX(Ajustes!$C$3:$C$4,MATCH(B185,Ajustes!$A$3:$A$4,0)),"0%"),"En fecha"))))</f>
        <v/>
      </c>
      <c r="J185" s="19"/>
      <c r="K185" s="20"/>
      <c r="L185" s="19"/>
    </row>
    <row r="186" customFormat="false" ht="15" hidden="false" customHeight="false" outlineLevel="0" collapsed="false">
      <c r="A186" s="19"/>
      <c r="B186" s="19"/>
      <c r="C186" s="19"/>
      <c r="D186" s="19"/>
      <c r="E186" s="19"/>
      <c r="F186" s="20"/>
      <c r="G186" s="19"/>
      <c r="H186" s="16" t="str">
        <f aca="true">IF(F186="","",F186-TODAY())</f>
        <v/>
      </c>
      <c r="I186" s="17" t="str">
        <f aca="false">IF(OR(F186="",B186=""),"",IF(H186&lt;0,"Retirar: caducado",IF(H186&lt;=INDEX(Ajustes!$D$3:$D$4,MATCH(B186,Ajustes!$A$3:$A$4,0)),"Descuento "&amp;TEXT(INDEX(Ajustes!$E$3:$E$4,MATCH(B186,Ajustes!$A$3:$A$4,0)),"0%"),IF(H186&lt;=INDEX(Ajustes!$B$3:$B$4,MATCH(B186,Ajustes!$A$3:$A$4,0)),"Descuento "&amp;TEXT(INDEX(Ajustes!$C$3:$C$4,MATCH(B186,Ajustes!$A$3:$A$4,0)),"0%"),"En fecha"))))</f>
        <v/>
      </c>
      <c r="J186" s="19"/>
      <c r="K186" s="20"/>
      <c r="L186" s="19"/>
    </row>
    <row r="187" customFormat="false" ht="15" hidden="false" customHeight="false" outlineLevel="0" collapsed="false">
      <c r="A187" s="19"/>
      <c r="B187" s="19"/>
      <c r="C187" s="19"/>
      <c r="D187" s="19"/>
      <c r="E187" s="19"/>
      <c r="F187" s="20"/>
      <c r="G187" s="19"/>
      <c r="H187" s="16" t="str">
        <f aca="true">IF(F187="","",F187-TODAY())</f>
        <v/>
      </c>
      <c r="I187" s="17" t="str">
        <f aca="false">IF(OR(F187="",B187=""),"",IF(H187&lt;0,"Retirar: caducado",IF(H187&lt;=INDEX(Ajustes!$D$3:$D$4,MATCH(B187,Ajustes!$A$3:$A$4,0)),"Descuento "&amp;TEXT(INDEX(Ajustes!$E$3:$E$4,MATCH(B187,Ajustes!$A$3:$A$4,0)),"0%"),IF(H187&lt;=INDEX(Ajustes!$B$3:$B$4,MATCH(B187,Ajustes!$A$3:$A$4,0)),"Descuento "&amp;TEXT(INDEX(Ajustes!$C$3:$C$4,MATCH(B187,Ajustes!$A$3:$A$4,0)),"0%"),"En fecha"))))</f>
        <v/>
      </c>
      <c r="J187" s="19"/>
      <c r="K187" s="20"/>
      <c r="L187" s="19"/>
    </row>
    <row r="188" customFormat="false" ht="15" hidden="false" customHeight="false" outlineLevel="0" collapsed="false">
      <c r="A188" s="19"/>
      <c r="B188" s="19"/>
      <c r="C188" s="19"/>
      <c r="D188" s="19"/>
      <c r="E188" s="19"/>
      <c r="F188" s="20"/>
      <c r="G188" s="19"/>
      <c r="H188" s="16" t="str">
        <f aca="true">IF(F188="","",F188-TODAY())</f>
        <v/>
      </c>
      <c r="I188" s="17" t="str">
        <f aca="false">IF(OR(F188="",B188=""),"",IF(H188&lt;0,"Retirar: caducado",IF(H188&lt;=INDEX(Ajustes!$D$3:$D$4,MATCH(B188,Ajustes!$A$3:$A$4,0)),"Descuento "&amp;TEXT(INDEX(Ajustes!$E$3:$E$4,MATCH(B188,Ajustes!$A$3:$A$4,0)),"0%"),IF(H188&lt;=INDEX(Ajustes!$B$3:$B$4,MATCH(B188,Ajustes!$A$3:$A$4,0)),"Descuento "&amp;TEXT(INDEX(Ajustes!$C$3:$C$4,MATCH(B188,Ajustes!$A$3:$A$4,0)),"0%"),"En fecha"))))</f>
        <v/>
      </c>
      <c r="J188" s="19"/>
      <c r="K188" s="20"/>
      <c r="L188" s="19"/>
    </row>
    <row r="189" customFormat="false" ht="15" hidden="false" customHeight="false" outlineLevel="0" collapsed="false">
      <c r="A189" s="19"/>
      <c r="B189" s="19"/>
      <c r="C189" s="19"/>
      <c r="D189" s="19"/>
      <c r="E189" s="19"/>
      <c r="F189" s="20"/>
      <c r="G189" s="19"/>
      <c r="H189" s="16" t="str">
        <f aca="true">IF(F189="","",F189-TODAY())</f>
        <v/>
      </c>
      <c r="I189" s="17" t="str">
        <f aca="false">IF(OR(F189="",B189=""),"",IF(H189&lt;0,"Retirar: caducado",IF(H189&lt;=INDEX(Ajustes!$D$3:$D$4,MATCH(B189,Ajustes!$A$3:$A$4,0)),"Descuento "&amp;TEXT(INDEX(Ajustes!$E$3:$E$4,MATCH(B189,Ajustes!$A$3:$A$4,0)),"0%"),IF(H189&lt;=INDEX(Ajustes!$B$3:$B$4,MATCH(B189,Ajustes!$A$3:$A$4,0)),"Descuento "&amp;TEXT(INDEX(Ajustes!$C$3:$C$4,MATCH(B189,Ajustes!$A$3:$A$4,0)),"0%"),"En fecha"))))</f>
        <v/>
      </c>
      <c r="J189" s="19"/>
      <c r="K189" s="20"/>
      <c r="L189" s="19"/>
    </row>
    <row r="190" customFormat="false" ht="15" hidden="false" customHeight="false" outlineLevel="0" collapsed="false">
      <c r="A190" s="19"/>
      <c r="B190" s="19"/>
      <c r="C190" s="19"/>
      <c r="D190" s="19"/>
      <c r="E190" s="19"/>
      <c r="F190" s="20"/>
      <c r="G190" s="19"/>
      <c r="H190" s="16" t="str">
        <f aca="true">IF(F190="","",F190-TODAY())</f>
        <v/>
      </c>
      <c r="I190" s="17" t="str">
        <f aca="false">IF(OR(F190="",B190=""),"",IF(H190&lt;0,"Retirar: caducado",IF(H190&lt;=INDEX(Ajustes!$D$3:$D$4,MATCH(B190,Ajustes!$A$3:$A$4,0)),"Descuento "&amp;TEXT(INDEX(Ajustes!$E$3:$E$4,MATCH(B190,Ajustes!$A$3:$A$4,0)),"0%"),IF(H190&lt;=INDEX(Ajustes!$B$3:$B$4,MATCH(B190,Ajustes!$A$3:$A$4,0)),"Descuento "&amp;TEXT(INDEX(Ajustes!$C$3:$C$4,MATCH(B190,Ajustes!$A$3:$A$4,0)),"0%"),"En fecha"))))</f>
        <v/>
      </c>
      <c r="J190" s="19"/>
      <c r="K190" s="20"/>
      <c r="L190" s="19"/>
    </row>
    <row r="191" customFormat="false" ht="15" hidden="false" customHeight="false" outlineLevel="0" collapsed="false">
      <c r="A191" s="19"/>
      <c r="B191" s="19"/>
      <c r="C191" s="19"/>
      <c r="D191" s="19"/>
      <c r="E191" s="19"/>
      <c r="F191" s="20"/>
      <c r="G191" s="19"/>
      <c r="H191" s="16" t="str">
        <f aca="true">IF(F191="","",F191-TODAY())</f>
        <v/>
      </c>
      <c r="I191" s="17" t="str">
        <f aca="false">IF(OR(F191="",B191=""),"",IF(H191&lt;0,"Retirar: caducado",IF(H191&lt;=INDEX(Ajustes!$D$3:$D$4,MATCH(B191,Ajustes!$A$3:$A$4,0)),"Descuento "&amp;TEXT(INDEX(Ajustes!$E$3:$E$4,MATCH(B191,Ajustes!$A$3:$A$4,0)),"0%"),IF(H191&lt;=INDEX(Ajustes!$B$3:$B$4,MATCH(B191,Ajustes!$A$3:$A$4,0)),"Descuento "&amp;TEXT(INDEX(Ajustes!$C$3:$C$4,MATCH(B191,Ajustes!$A$3:$A$4,0)),"0%"),"En fecha"))))</f>
        <v/>
      </c>
      <c r="J191" s="19"/>
      <c r="K191" s="20"/>
      <c r="L191" s="19"/>
    </row>
    <row r="192" customFormat="false" ht="15" hidden="false" customHeight="false" outlineLevel="0" collapsed="false">
      <c r="A192" s="19"/>
      <c r="B192" s="19"/>
      <c r="C192" s="19"/>
      <c r="D192" s="19"/>
      <c r="E192" s="19"/>
      <c r="F192" s="20"/>
      <c r="G192" s="19"/>
      <c r="H192" s="16" t="str">
        <f aca="true">IF(F192="","",F192-TODAY())</f>
        <v/>
      </c>
      <c r="I192" s="17" t="str">
        <f aca="false">IF(OR(F192="",B192=""),"",IF(H192&lt;0,"Retirar: caducado",IF(H192&lt;=INDEX(Ajustes!$D$3:$D$4,MATCH(B192,Ajustes!$A$3:$A$4,0)),"Descuento "&amp;TEXT(INDEX(Ajustes!$E$3:$E$4,MATCH(B192,Ajustes!$A$3:$A$4,0)),"0%"),IF(H192&lt;=INDEX(Ajustes!$B$3:$B$4,MATCH(B192,Ajustes!$A$3:$A$4,0)),"Descuento "&amp;TEXT(INDEX(Ajustes!$C$3:$C$4,MATCH(B192,Ajustes!$A$3:$A$4,0)),"0%"),"En fecha"))))</f>
        <v/>
      </c>
      <c r="J192" s="19"/>
      <c r="K192" s="20"/>
      <c r="L192" s="19"/>
    </row>
    <row r="193" customFormat="false" ht="15" hidden="false" customHeight="false" outlineLevel="0" collapsed="false">
      <c r="A193" s="19"/>
      <c r="B193" s="19"/>
      <c r="C193" s="19"/>
      <c r="D193" s="19"/>
      <c r="E193" s="19"/>
      <c r="F193" s="20"/>
      <c r="G193" s="19"/>
      <c r="H193" s="16" t="str">
        <f aca="true">IF(F193="","",F193-TODAY())</f>
        <v/>
      </c>
      <c r="I193" s="17" t="str">
        <f aca="false">IF(OR(F193="",B193=""),"",IF(H193&lt;0,"Retirar: caducado",IF(H193&lt;=INDEX(Ajustes!$D$3:$D$4,MATCH(B193,Ajustes!$A$3:$A$4,0)),"Descuento "&amp;TEXT(INDEX(Ajustes!$E$3:$E$4,MATCH(B193,Ajustes!$A$3:$A$4,0)),"0%"),IF(H193&lt;=INDEX(Ajustes!$B$3:$B$4,MATCH(B193,Ajustes!$A$3:$A$4,0)),"Descuento "&amp;TEXT(INDEX(Ajustes!$C$3:$C$4,MATCH(B193,Ajustes!$A$3:$A$4,0)),"0%"),"En fecha"))))</f>
        <v/>
      </c>
      <c r="J193" s="19"/>
      <c r="K193" s="20"/>
      <c r="L193" s="19"/>
    </row>
    <row r="194" customFormat="false" ht="15" hidden="false" customHeight="false" outlineLevel="0" collapsed="false">
      <c r="A194" s="19"/>
      <c r="B194" s="19"/>
      <c r="C194" s="19"/>
      <c r="D194" s="19"/>
      <c r="E194" s="19"/>
      <c r="F194" s="20"/>
      <c r="G194" s="19"/>
      <c r="H194" s="16" t="str">
        <f aca="true">IF(F194="","",F194-TODAY())</f>
        <v/>
      </c>
      <c r="I194" s="17" t="str">
        <f aca="false">IF(OR(F194="",B194=""),"",IF(H194&lt;0,"Retirar: caducado",IF(H194&lt;=INDEX(Ajustes!$D$3:$D$4,MATCH(B194,Ajustes!$A$3:$A$4,0)),"Descuento "&amp;TEXT(INDEX(Ajustes!$E$3:$E$4,MATCH(B194,Ajustes!$A$3:$A$4,0)),"0%"),IF(H194&lt;=INDEX(Ajustes!$B$3:$B$4,MATCH(B194,Ajustes!$A$3:$A$4,0)),"Descuento "&amp;TEXT(INDEX(Ajustes!$C$3:$C$4,MATCH(B194,Ajustes!$A$3:$A$4,0)),"0%"),"En fecha"))))</f>
        <v/>
      </c>
      <c r="J194" s="19"/>
      <c r="K194" s="20"/>
      <c r="L194" s="19"/>
    </row>
    <row r="195" customFormat="false" ht="15" hidden="false" customHeight="false" outlineLevel="0" collapsed="false">
      <c r="A195" s="19"/>
      <c r="B195" s="19"/>
      <c r="C195" s="19"/>
      <c r="D195" s="19"/>
      <c r="E195" s="19"/>
      <c r="F195" s="20"/>
      <c r="G195" s="19"/>
      <c r="H195" s="16" t="str">
        <f aca="true">IF(F195="","",F195-TODAY())</f>
        <v/>
      </c>
      <c r="I195" s="17" t="str">
        <f aca="false">IF(OR(F195="",B195=""),"",IF(H195&lt;0,"Retirar: caducado",IF(H195&lt;=INDEX(Ajustes!$D$3:$D$4,MATCH(B195,Ajustes!$A$3:$A$4,0)),"Descuento "&amp;TEXT(INDEX(Ajustes!$E$3:$E$4,MATCH(B195,Ajustes!$A$3:$A$4,0)),"0%"),IF(H195&lt;=INDEX(Ajustes!$B$3:$B$4,MATCH(B195,Ajustes!$A$3:$A$4,0)),"Descuento "&amp;TEXT(INDEX(Ajustes!$C$3:$C$4,MATCH(B195,Ajustes!$A$3:$A$4,0)),"0%"),"En fecha"))))</f>
        <v/>
      </c>
      <c r="J195" s="19"/>
      <c r="K195" s="20"/>
      <c r="L195" s="19"/>
    </row>
    <row r="196" customFormat="false" ht="15" hidden="false" customHeight="false" outlineLevel="0" collapsed="false">
      <c r="A196" s="19"/>
      <c r="B196" s="19"/>
      <c r="C196" s="19"/>
      <c r="D196" s="19"/>
      <c r="E196" s="19"/>
      <c r="F196" s="20"/>
      <c r="G196" s="19"/>
      <c r="H196" s="16" t="str">
        <f aca="true">IF(F196="","",F196-TODAY())</f>
        <v/>
      </c>
      <c r="I196" s="17" t="str">
        <f aca="false">IF(OR(F196="",B196=""),"",IF(H196&lt;0,"Retirar: caducado",IF(H196&lt;=INDEX(Ajustes!$D$3:$D$4,MATCH(B196,Ajustes!$A$3:$A$4,0)),"Descuento "&amp;TEXT(INDEX(Ajustes!$E$3:$E$4,MATCH(B196,Ajustes!$A$3:$A$4,0)),"0%"),IF(H196&lt;=INDEX(Ajustes!$B$3:$B$4,MATCH(B196,Ajustes!$A$3:$A$4,0)),"Descuento "&amp;TEXT(INDEX(Ajustes!$C$3:$C$4,MATCH(B196,Ajustes!$A$3:$A$4,0)),"0%"),"En fecha"))))</f>
        <v/>
      </c>
      <c r="J196" s="19"/>
      <c r="K196" s="20"/>
      <c r="L196" s="19"/>
    </row>
    <row r="197" customFormat="false" ht="15" hidden="false" customHeight="false" outlineLevel="0" collapsed="false">
      <c r="A197" s="19"/>
      <c r="B197" s="19"/>
      <c r="C197" s="19"/>
      <c r="D197" s="19"/>
      <c r="E197" s="19"/>
      <c r="F197" s="20"/>
      <c r="G197" s="19"/>
      <c r="H197" s="16" t="str">
        <f aca="true">IF(F197="","",F197-TODAY())</f>
        <v/>
      </c>
      <c r="I197" s="17" t="str">
        <f aca="false">IF(OR(F197="",B197=""),"",IF(H197&lt;0,"Retirar: caducado",IF(H197&lt;=INDEX(Ajustes!$D$3:$D$4,MATCH(B197,Ajustes!$A$3:$A$4,0)),"Descuento "&amp;TEXT(INDEX(Ajustes!$E$3:$E$4,MATCH(B197,Ajustes!$A$3:$A$4,0)),"0%"),IF(H197&lt;=INDEX(Ajustes!$B$3:$B$4,MATCH(B197,Ajustes!$A$3:$A$4,0)),"Descuento "&amp;TEXT(INDEX(Ajustes!$C$3:$C$4,MATCH(B197,Ajustes!$A$3:$A$4,0)),"0%"),"En fecha"))))</f>
        <v/>
      </c>
      <c r="J197" s="19"/>
      <c r="K197" s="20"/>
      <c r="L197" s="19"/>
    </row>
    <row r="198" customFormat="false" ht="15" hidden="false" customHeight="false" outlineLevel="0" collapsed="false">
      <c r="A198" s="19"/>
      <c r="B198" s="19"/>
      <c r="C198" s="19"/>
      <c r="D198" s="19"/>
      <c r="E198" s="19"/>
      <c r="F198" s="20"/>
      <c r="G198" s="19"/>
      <c r="H198" s="16" t="str">
        <f aca="true">IF(F198="","",F198-TODAY())</f>
        <v/>
      </c>
      <c r="I198" s="17" t="str">
        <f aca="false">IF(OR(F198="",B198=""),"",IF(H198&lt;0,"Retirar: caducado",IF(H198&lt;=INDEX(Ajustes!$D$3:$D$4,MATCH(B198,Ajustes!$A$3:$A$4,0)),"Descuento "&amp;TEXT(INDEX(Ajustes!$E$3:$E$4,MATCH(B198,Ajustes!$A$3:$A$4,0)),"0%"),IF(H198&lt;=INDEX(Ajustes!$B$3:$B$4,MATCH(B198,Ajustes!$A$3:$A$4,0)),"Descuento "&amp;TEXT(INDEX(Ajustes!$C$3:$C$4,MATCH(B198,Ajustes!$A$3:$A$4,0)),"0%"),"En fecha"))))</f>
        <v/>
      </c>
      <c r="J198" s="19"/>
      <c r="K198" s="20"/>
      <c r="L198" s="19"/>
    </row>
    <row r="199" customFormat="false" ht="15" hidden="false" customHeight="false" outlineLevel="0" collapsed="false">
      <c r="A199" s="19"/>
      <c r="B199" s="19"/>
      <c r="C199" s="19"/>
      <c r="D199" s="19"/>
      <c r="E199" s="19"/>
      <c r="F199" s="20"/>
      <c r="G199" s="19"/>
      <c r="H199" s="16" t="str">
        <f aca="true">IF(F199="","",F199-TODAY())</f>
        <v/>
      </c>
      <c r="I199" s="17" t="str">
        <f aca="false">IF(OR(F199="",B199=""),"",IF(H199&lt;0,"Retirar: caducado",IF(H199&lt;=INDEX(Ajustes!$D$3:$D$4,MATCH(B199,Ajustes!$A$3:$A$4,0)),"Descuento "&amp;TEXT(INDEX(Ajustes!$E$3:$E$4,MATCH(B199,Ajustes!$A$3:$A$4,0)),"0%"),IF(H199&lt;=INDEX(Ajustes!$B$3:$B$4,MATCH(B199,Ajustes!$A$3:$A$4,0)),"Descuento "&amp;TEXT(INDEX(Ajustes!$C$3:$C$4,MATCH(B199,Ajustes!$A$3:$A$4,0)),"0%"),"En fecha"))))</f>
        <v/>
      </c>
      <c r="J199" s="19"/>
      <c r="K199" s="20"/>
      <c r="L199" s="19"/>
    </row>
    <row r="200" customFormat="false" ht="15" hidden="false" customHeight="false" outlineLevel="0" collapsed="false">
      <c r="A200" s="19"/>
      <c r="B200" s="19"/>
      <c r="C200" s="19"/>
      <c r="D200" s="19"/>
      <c r="E200" s="19"/>
      <c r="F200" s="20"/>
      <c r="G200" s="19"/>
      <c r="H200" s="16" t="str">
        <f aca="true">IF(F200="","",F200-TODAY())</f>
        <v/>
      </c>
      <c r="I200" s="17" t="str">
        <f aca="false">IF(OR(F200="",B200=""),"",IF(H200&lt;0,"Retirar: caducado",IF(H200&lt;=INDEX(Ajustes!$D$3:$D$4,MATCH(B200,Ajustes!$A$3:$A$4,0)),"Descuento "&amp;TEXT(INDEX(Ajustes!$E$3:$E$4,MATCH(B200,Ajustes!$A$3:$A$4,0)),"0%"),IF(H200&lt;=INDEX(Ajustes!$B$3:$B$4,MATCH(B200,Ajustes!$A$3:$A$4,0)),"Descuento "&amp;TEXT(INDEX(Ajustes!$C$3:$C$4,MATCH(B200,Ajustes!$A$3:$A$4,0)),"0%"),"En fecha"))))</f>
        <v/>
      </c>
      <c r="J200" s="19"/>
      <c r="K200" s="20"/>
      <c r="L200" s="19"/>
    </row>
    <row r="201" customFormat="false" ht="15" hidden="false" customHeight="false" outlineLevel="0" collapsed="false">
      <c r="A201" s="19"/>
      <c r="B201" s="19"/>
      <c r="C201" s="19"/>
      <c r="D201" s="19"/>
      <c r="E201" s="19"/>
      <c r="F201" s="20"/>
      <c r="G201" s="19"/>
      <c r="H201" s="16" t="str">
        <f aca="true">IF(F201="","",F201-TODAY())</f>
        <v/>
      </c>
      <c r="I201" s="17" t="str">
        <f aca="false">IF(OR(F201="",B201=""),"",IF(H201&lt;0,"Retirar: caducado",IF(H201&lt;=INDEX(Ajustes!$D$3:$D$4,MATCH(B201,Ajustes!$A$3:$A$4,0)),"Descuento "&amp;TEXT(INDEX(Ajustes!$E$3:$E$4,MATCH(B201,Ajustes!$A$3:$A$4,0)),"0%"),IF(H201&lt;=INDEX(Ajustes!$B$3:$B$4,MATCH(B201,Ajustes!$A$3:$A$4,0)),"Descuento "&amp;TEXT(INDEX(Ajustes!$C$3:$C$4,MATCH(B201,Ajustes!$A$3:$A$4,0)),"0%"),"En fecha"))))</f>
        <v/>
      </c>
      <c r="J201" s="19"/>
      <c r="K201" s="20"/>
      <c r="L201" s="19"/>
    </row>
    <row r="202" customFormat="false" ht="15" hidden="false" customHeight="false" outlineLevel="0" collapsed="false">
      <c r="A202" s="19"/>
      <c r="B202" s="19"/>
      <c r="C202" s="19"/>
      <c r="D202" s="19"/>
      <c r="E202" s="19"/>
      <c r="F202" s="20"/>
      <c r="G202" s="19"/>
      <c r="H202" s="16" t="str">
        <f aca="true">IF(F202="","",F202-TODAY())</f>
        <v/>
      </c>
      <c r="I202" s="17" t="str">
        <f aca="false">IF(OR(F202="",B202=""),"",IF(H202&lt;0,"Retirar: caducado",IF(H202&lt;=INDEX(Ajustes!$D$3:$D$4,MATCH(B202,Ajustes!$A$3:$A$4,0)),"Descuento "&amp;TEXT(INDEX(Ajustes!$E$3:$E$4,MATCH(B202,Ajustes!$A$3:$A$4,0)),"0%"),IF(H202&lt;=INDEX(Ajustes!$B$3:$B$4,MATCH(B202,Ajustes!$A$3:$A$4,0)),"Descuento "&amp;TEXT(INDEX(Ajustes!$C$3:$C$4,MATCH(B202,Ajustes!$A$3:$A$4,0)),"0%"),"En fecha"))))</f>
        <v/>
      </c>
      <c r="J202" s="19"/>
      <c r="K202" s="20"/>
      <c r="L202" s="19"/>
    </row>
    <row r="203" customFormat="false" ht="15" hidden="false" customHeight="false" outlineLevel="0" collapsed="false">
      <c r="A203" s="19"/>
      <c r="B203" s="19"/>
      <c r="C203" s="19"/>
      <c r="D203" s="19"/>
      <c r="E203" s="19"/>
      <c r="F203" s="20"/>
      <c r="G203" s="19"/>
      <c r="H203" s="16" t="str">
        <f aca="true">IF(F203="","",F203-TODAY())</f>
        <v/>
      </c>
      <c r="I203" s="17" t="str">
        <f aca="false">IF(OR(F203="",B203=""),"",IF(H203&lt;0,"Retirar: caducado",IF(H203&lt;=INDEX(Ajustes!$D$3:$D$4,MATCH(B203,Ajustes!$A$3:$A$4,0)),"Descuento "&amp;TEXT(INDEX(Ajustes!$E$3:$E$4,MATCH(B203,Ajustes!$A$3:$A$4,0)),"0%"),IF(H203&lt;=INDEX(Ajustes!$B$3:$B$4,MATCH(B203,Ajustes!$A$3:$A$4,0)),"Descuento "&amp;TEXT(INDEX(Ajustes!$C$3:$C$4,MATCH(B203,Ajustes!$A$3:$A$4,0)),"0%"),"En fecha"))))</f>
        <v/>
      </c>
      <c r="J203" s="19"/>
      <c r="K203" s="20"/>
      <c r="L203" s="19"/>
    </row>
    <row r="204" customFormat="false" ht="15" hidden="false" customHeight="false" outlineLevel="0" collapsed="false">
      <c r="A204" s="19"/>
      <c r="B204" s="19"/>
      <c r="C204" s="19"/>
      <c r="D204" s="19"/>
      <c r="E204" s="19"/>
      <c r="F204" s="20"/>
      <c r="G204" s="19"/>
      <c r="H204" s="16" t="str">
        <f aca="true">IF(F204="","",F204-TODAY())</f>
        <v/>
      </c>
      <c r="I204" s="17" t="str">
        <f aca="false">IF(OR(F204="",B204=""),"",IF(H204&lt;0,"Retirar: caducado",IF(H204&lt;=INDEX(Ajustes!$D$3:$D$4,MATCH(B204,Ajustes!$A$3:$A$4,0)),"Descuento "&amp;TEXT(INDEX(Ajustes!$E$3:$E$4,MATCH(B204,Ajustes!$A$3:$A$4,0)),"0%"),IF(H204&lt;=INDEX(Ajustes!$B$3:$B$4,MATCH(B204,Ajustes!$A$3:$A$4,0)),"Descuento "&amp;TEXT(INDEX(Ajustes!$C$3:$C$4,MATCH(B204,Ajustes!$A$3:$A$4,0)),"0%"),"En fecha"))))</f>
        <v/>
      </c>
      <c r="J204" s="19"/>
      <c r="K204" s="20"/>
      <c r="L204" s="19"/>
    </row>
    <row r="205" customFormat="false" ht="15" hidden="false" customHeight="false" outlineLevel="0" collapsed="false">
      <c r="A205" s="19"/>
      <c r="B205" s="19"/>
      <c r="C205" s="19"/>
      <c r="D205" s="19"/>
      <c r="E205" s="19"/>
      <c r="F205" s="20"/>
      <c r="G205" s="19"/>
      <c r="H205" s="16" t="str">
        <f aca="true">IF(F205="","",F205-TODAY())</f>
        <v/>
      </c>
      <c r="I205" s="17" t="str">
        <f aca="false">IF(OR(F205="",B205=""),"",IF(H205&lt;0,"Retirar: caducado",IF(H205&lt;=INDEX(Ajustes!$D$3:$D$4,MATCH(B205,Ajustes!$A$3:$A$4,0)),"Descuento "&amp;TEXT(INDEX(Ajustes!$E$3:$E$4,MATCH(B205,Ajustes!$A$3:$A$4,0)),"0%"),IF(H205&lt;=INDEX(Ajustes!$B$3:$B$4,MATCH(B205,Ajustes!$A$3:$A$4,0)),"Descuento "&amp;TEXT(INDEX(Ajustes!$C$3:$C$4,MATCH(B205,Ajustes!$A$3:$A$4,0)),"0%"),"En fecha"))))</f>
        <v/>
      </c>
      <c r="J205" s="19"/>
      <c r="K205" s="20"/>
      <c r="L205" s="19"/>
    </row>
    <row r="206" customFormat="false" ht="15" hidden="false" customHeight="false" outlineLevel="0" collapsed="false">
      <c r="A206" s="19"/>
      <c r="B206" s="19"/>
      <c r="C206" s="19"/>
      <c r="D206" s="19"/>
      <c r="E206" s="19"/>
      <c r="F206" s="20"/>
      <c r="G206" s="19"/>
      <c r="H206" s="16" t="str">
        <f aca="true">IF(F206="","",F206-TODAY())</f>
        <v/>
      </c>
      <c r="I206" s="17" t="str">
        <f aca="false">IF(OR(F206="",B206=""),"",IF(H206&lt;0,"Retirar: caducado",IF(H206&lt;=INDEX(Ajustes!$D$3:$D$4,MATCH(B206,Ajustes!$A$3:$A$4,0)),"Descuento "&amp;TEXT(INDEX(Ajustes!$E$3:$E$4,MATCH(B206,Ajustes!$A$3:$A$4,0)),"0%"),IF(H206&lt;=INDEX(Ajustes!$B$3:$B$4,MATCH(B206,Ajustes!$A$3:$A$4,0)),"Descuento "&amp;TEXT(INDEX(Ajustes!$C$3:$C$4,MATCH(B206,Ajustes!$A$3:$A$4,0)),"0%"),"En fecha"))))</f>
        <v/>
      </c>
      <c r="J206" s="19"/>
      <c r="K206" s="20"/>
      <c r="L206" s="19"/>
    </row>
    <row r="207" customFormat="false" ht="15" hidden="false" customHeight="false" outlineLevel="0" collapsed="false">
      <c r="A207" s="19"/>
      <c r="B207" s="19"/>
      <c r="C207" s="19"/>
      <c r="D207" s="19"/>
      <c r="E207" s="19"/>
      <c r="F207" s="20"/>
      <c r="G207" s="19"/>
      <c r="H207" s="16" t="str">
        <f aca="true">IF(F207="","",F207-TODAY())</f>
        <v/>
      </c>
      <c r="I207" s="17" t="str">
        <f aca="false">IF(OR(F207="",B207=""),"",IF(H207&lt;0,"Retirar: caducado",IF(H207&lt;=INDEX(Ajustes!$D$3:$D$4,MATCH(B207,Ajustes!$A$3:$A$4,0)),"Descuento "&amp;TEXT(INDEX(Ajustes!$E$3:$E$4,MATCH(B207,Ajustes!$A$3:$A$4,0)),"0%"),IF(H207&lt;=INDEX(Ajustes!$B$3:$B$4,MATCH(B207,Ajustes!$A$3:$A$4,0)),"Descuento "&amp;TEXT(INDEX(Ajustes!$C$3:$C$4,MATCH(B207,Ajustes!$A$3:$A$4,0)),"0%"),"En fecha"))))</f>
        <v/>
      </c>
      <c r="J207" s="19"/>
      <c r="K207" s="20"/>
      <c r="L207" s="19"/>
    </row>
    <row r="208" customFormat="false" ht="15" hidden="false" customHeight="false" outlineLevel="0" collapsed="false">
      <c r="A208" s="19"/>
      <c r="B208" s="19"/>
      <c r="C208" s="19"/>
      <c r="D208" s="19"/>
      <c r="E208" s="19"/>
      <c r="F208" s="20"/>
      <c r="G208" s="19"/>
      <c r="H208" s="16" t="str">
        <f aca="true">IF(F208="","",F208-TODAY())</f>
        <v/>
      </c>
      <c r="I208" s="17" t="str">
        <f aca="false">IF(OR(F208="",B208=""),"",IF(H208&lt;0,"Retirar: caducado",IF(H208&lt;=INDEX(Ajustes!$D$3:$D$4,MATCH(B208,Ajustes!$A$3:$A$4,0)),"Descuento "&amp;TEXT(INDEX(Ajustes!$E$3:$E$4,MATCH(B208,Ajustes!$A$3:$A$4,0)),"0%"),IF(H208&lt;=INDEX(Ajustes!$B$3:$B$4,MATCH(B208,Ajustes!$A$3:$A$4,0)),"Descuento "&amp;TEXT(INDEX(Ajustes!$C$3:$C$4,MATCH(B208,Ajustes!$A$3:$A$4,0)),"0%"),"En fecha"))))</f>
        <v/>
      </c>
      <c r="J208" s="19"/>
      <c r="K208" s="20"/>
      <c r="L208" s="19"/>
    </row>
    <row r="209" customFormat="false" ht="15" hidden="false" customHeight="false" outlineLevel="0" collapsed="false">
      <c r="A209" s="19"/>
      <c r="B209" s="19"/>
      <c r="C209" s="19"/>
      <c r="D209" s="19"/>
      <c r="E209" s="19"/>
      <c r="F209" s="20"/>
      <c r="G209" s="19"/>
      <c r="H209" s="16" t="str">
        <f aca="true">IF(F209="","",F209-TODAY())</f>
        <v/>
      </c>
      <c r="I209" s="17" t="str">
        <f aca="false">IF(OR(F209="",B209=""),"",IF(H209&lt;0,"Retirar: caducado",IF(H209&lt;=INDEX(Ajustes!$D$3:$D$4,MATCH(B209,Ajustes!$A$3:$A$4,0)),"Descuento "&amp;TEXT(INDEX(Ajustes!$E$3:$E$4,MATCH(B209,Ajustes!$A$3:$A$4,0)),"0%"),IF(H209&lt;=INDEX(Ajustes!$B$3:$B$4,MATCH(B209,Ajustes!$A$3:$A$4,0)),"Descuento "&amp;TEXT(INDEX(Ajustes!$C$3:$C$4,MATCH(B209,Ajustes!$A$3:$A$4,0)),"0%"),"En fecha"))))</f>
        <v/>
      </c>
      <c r="J209" s="19"/>
      <c r="K209" s="20"/>
      <c r="L209" s="19"/>
    </row>
    <row r="210" customFormat="false" ht="15" hidden="false" customHeight="false" outlineLevel="0" collapsed="false">
      <c r="A210" s="19"/>
      <c r="B210" s="19"/>
      <c r="C210" s="19"/>
      <c r="D210" s="19"/>
      <c r="E210" s="19"/>
      <c r="F210" s="20"/>
      <c r="G210" s="19"/>
      <c r="H210" s="16" t="str">
        <f aca="true">IF(F210="","",F210-TODAY())</f>
        <v/>
      </c>
      <c r="I210" s="17" t="str">
        <f aca="false">IF(OR(F210="",B210=""),"",IF(H210&lt;0,"Retirar: caducado",IF(H210&lt;=INDEX(Ajustes!$D$3:$D$4,MATCH(B210,Ajustes!$A$3:$A$4,0)),"Descuento "&amp;TEXT(INDEX(Ajustes!$E$3:$E$4,MATCH(B210,Ajustes!$A$3:$A$4,0)),"0%"),IF(H210&lt;=INDEX(Ajustes!$B$3:$B$4,MATCH(B210,Ajustes!$A$3:$A$4,0)),"Descuento "&amp;TEXT(INDEX(Ajustes!$C$3:$C$4,MATCH(B210,Ajustes!$A$3:$A$4,0)),"0%"),"En fecha"))))</f>
        <v/>
      </c>
      <c r="J210" s="19"/>
      <c r="K210" s="20"/>
      <c r="L210" s="19"/>
    </row>
    <row r="211" customFormat="false" ht="15" hidden="false" customHeight="false" outlineLevel="0" collapsed="false">
      <c r="A211" s="19"/>
      <c r="B211" s="19"/>
      <c r="C211" s="19"/>
      <c r="D211" s="19"/>
      <c r="E211" s="19"/>
      <c r="F211" s="20"/>
      <c r="G211" s="19"/>
      <c r="H211" s="16" t="str">
        <f aca="true">IF(F211="","",F211-TODAY())</f>
        <v/>
      </c>
      <c r="I211" s="17" t="str">
        <f aca="false">IF(OR(F211="",B211=""),"",IF(H211&lt;0,"Retirar: caducado",IF(H211&lt;=INDEX(Ajustes!$D$3:$D$4,MATCH(B211,Ajustes!$A$3:$A$4,0)),"Descuento "&amp;TEXT(INDEX(Ajustes!$E$3:$E$4,MATCH(B211,Ajustes!$A$3:$A$4,0)),"0%"),IF(H211&lt;=INDEX(Ajustes!$B$3:$B$4,MATCH(B211,Ajustes!$A$3:$A$4,0)),"Descuento "&amp;TEXT(INDEX(Ajustes!$C$3:$C$4,MATCH(B211,Ajustes!$A$3:$A$4,0)),"0%"),"En fecha"))))</f>
        <v/>
      </c>
      <c r="J211" s="19"/>
      <c r="K211" s="20"/>
      <c r="L211" s="19"/>
    </row>
    <row r="212" customFormat="false" ht="15" hidden="false" customHeight="false" outlineLevel="0" collapsed="false">
      <c r="A212" s="19"/>
      <c r="B212" s="19"/>
      <c r="C212" s="19"/>
      <c r="D212" s="19"/>
      <c r="E212" s="19"/>
      <c r="F212" s="20"/>
      <c r="G212" s="19"/>
      <c r="H212" s="16" t="str">
        <f aca="true">IF(F212="","",F212-TODAY())</f>
        <v/>
      </c>
      <c r="I212" s="17" t="str">
        <f aca="false">IF(OR(F212="",B212=""),"",IF(H212&lt;0,"Retirar: caducado",IF(H212&lt;=INDEX(Ajustes!$D$3:$D$4,MATCH(B212,Ajustes!$A$3:$A$4,0)),"Descuento "&amp;TEXT(INDEX(Ajustes!$E$3:$E$4,MATCH(B212,Ajustes!$A$3:$A$4,0)),"0%"),IF(H212&lt;=INDEX(Ajustes!$B$3:$B$4,MATCH(B212,Ajustes!$A$3:$A$4,0)),"Descuento "&amp;TEXT(INDEX(Ajustes!$C$3:$C$4,MATCH(B212,Ajustes!$A$3:$A$4,0)),"0%"),"En fecha"))))</f>
        <v/>
      </c>
      <c r="J212" s="19"/>
      <c r="K212" s="20"/>
      <c r="L212" s="19"/>
    </row>
    <row r="213" customFormat="false" ht="15" hidden="false" customHeight="false" outlineLevel="0" collapsed="false">
      <c r="A213" s="19"/>
      <c r="B213" s="19"/>
      <c r="C213" s="19"/>
      <c r="D213" s="19"/>
      <c r="E213" s="19"/>
      <c r="F213" s="20"/>
      <c r="G213" s="19"/>
      <c r="H213" s="16" t="str">
        <f aca="true">IF(F213="","",F213-TODAY())</f>
        <v/>
      </c>
      <c r="I213" s="17" t="str">
        <f aca="false">IF(OR(F213="",B213=""),"",IF(H213&lt;0,"Retirar: caducado",IF(H213&lt;=INDEX(Ajustes!$D$3:$D$4,MATCH(B213,Ajustes!$A$3:$A$4,0)),"Descuento "&amp;TEXT(INDEX(Ajustes!$E$3:$E$4,MATCH(B213,Ajustes!$A$3:$A$4,0)),"0%"),IF(H213&lt;=INDEX(Ajustes!$B$3:$B$4,MATCH(B213,Ajustes!$A$3:$A$4,0)),"Descuento "&amp;TEXT(INDEX(Ajustes!$C$3:$C$4,MATCH(B213,Ajustes!$A$3:$A$4,0)),"0%"),"En fecha"))))</f>
        <v/>
      </c>
      <c r="J213" s="19"/>
      <c r="K213" s="20"/>
      <c r="L213" s="19"/>
    </row>
    <row r="214" customFormat="false" ht="15" hidden="false" customHeight="false" outlineLevel="0" collapsed="false">
      <c r="A214" s="19"/>
      <c r="B214" s="19"/>
      <c r="C214" s="19"/>
      <c r="D214" s="19"/>
      <c r="E214" s="19"/>
      <c r="F214" s="20"/>
      <c r="G214" s="19"/>
      <c r="H214" s="16" t="str">
        <f aca="true">IF(F214="","",F214-TODAY())</f>
        <v/>
      </c>
      <c r="I214" s="17" t="str">
        <f aca="false">IF(OR(F214="",B214=""),"",IF(H214&lt;0,"Retirar: caducado",IF(H214&lt;=INDEX(Ajustes!$D$3:$D$4,MATCH(B214,Ajustes!$A$3:$A$4,0)),"Descuento "&amp;TEXT(INDEX(Ajustes!$E$3:$E$4,MATCH(B214,Ajustes!$A$3:$A$4,0)),"0%"),IF(H214&lt;=INDEX(Ajustes!$B$3:$B$4,MATCH(B214,Ajustes!$A$3:$A$4,0)),"Descuento "&amp;TEXT(INDEX(Ajustes!$C$3:$C$4,MATCH(B214,Ajustes!$A$3:$A$4,0)),"0%"),"En fecha"))))</f>
        <v/>
      </c>
      <c r="J214" s="19"/>
      <c r="K214" s="20"/>
      <c r="L214" s="19"/>
    </row>
    <row r="215" customFormat="false" ht="15" hidden="false" customHeight="false" outlineLevel="0" collapsed="false">
      <c r="A215" s="19"/>
      <c r="B215" s="19"/>
      <c r="C215" s="19"/>
      <c r="D215" s="19"/>
      <c r="E215" s="19"/>
      <c r="F215" s="20"/>
      <c r="G215" s="19"/>
      <c r="H215" s="16" t="str">
        <f aca="true">IF(F215="","",F215-TODAY())</f>
        <v/>
      </c>
      <c r="I215" s="17" t="str">
        <f aca="false">IF(OR(F215="",B215=""),"",IF(H215&lt;0,"Retirar: caducado",IF(H215&lt;=INDEX(Ajustes!$D$3:$D$4,MATCH(B215,Ajustes!$A$3:$A$4,0)),"Descuento "&amp;TEXT(INDEX(Ajustes!$E$3:$E$4,MATCH(B215,Ajustes!$A$3:$A$4,0)),"0%"),IF(H215&lt;=INDEX(Ajustes!$B$3:$B$4,MATCH(B215,Ajustes!$A$3:$A$4,0)),"Descuento "&amp;TEXT(INDEX(Ajustes!$C$3:$C$4,MATCH(B215,Ajustes!$A$3:$A$4,0)),"0%"),"En fecha"))))</f>
        <v/>
      </c>
      <c r="J215" s="19"/>
      <c r="K215" s="20"/>
      <c r="L215" s="19"/>
    </row>
    <row r="216" customFormat="false" ht="15" hidden="false" customHeight="false" outlineLevel="0" collapsed="false">
      <c r="A216" s="19"/>
      <c r="B216" s="19"/>
      <c r="C216" s="19"/>
      <c r="D216" s="19"/>
      <c r="E216" s="19"/>
      <c r="F216" s="20"/>
      <c r="G216" s="19"/>
      <c r="H216" s="16" t="str">
        <f aca="true">IF(F216="","",F216-TODAY())</f>
        <v/>
      </c>
      <c r="I216" s="17" t="str">
        <f aca="false">IF(OR(F216="",B216=""),"",IF(H216&lt;0,"Retirar: caducado",IF(H216&lt;=INDEX(Ajustes!$D$3:$D$4,MATCH(B216,Ajustes!$A$3:$A$4,0)),"Descuento "&amp;TEXT(INDEX(Ajustes!$E$3:$E$4,MATCH(B216,Ajustes!$A$3:$A$4,0)),"0%"),IF(H216&lt;=INDEX(Ajustes!$B$3:$B$4,MATCH(B216,Ajustes!$A$3:$A$4,0)),"Descuento "&amp;TEXT(INDEX(Ajustes!$C$3:$C$4,MATCH(B216,Ajustes!$A$3:$A$4,0)),"0%"),"En fecha"))))</f>
        <v/>
      </c>
      <c r="J216" s="19"/>
      <c r="K216" s="20"/>
      <c r="L216" s="19"/>
    </row>
    <row r="217" customFormat="false" ht="15" hidden="false" customHeight="false" outlineLevel="0" collapsed="false">
      <c r="A217" s="19"/>
      <c r="B217" s="19"/>
      <c r="C217" s="19"/>
      <c r="D217" s="19"/>
      <c r="E217" s="19"/>
      <c r="F217" s="20"/>
      <c r="G217" s="19"/>
      <c r="H217" s="16" t="str">
        <f aca="true">IF(F217="","",F217-TODAY())</f>
        <v/>
      </c>
      <c r="I217" s="17" t="str">
        <f aca="false">IF(OR(F217="",B217=""),"",IF(H217&lt;0,"Retirar: caducado",IF(H217&lt;=INDEX(Ajustes!$D$3:$D$4,MATCH(B217,Ajustes!$A$3:$A$4,0)),"Descuento "&amp;TEXT(INDEX(Ajustes!$E$3:$E$4,MATCH(B217,Ajustes!$A$3:$A$4,0)),"0%"),IF(H217&lt;=INDEX(Ajustes!$B$3:$B$4,MATCH(B217,Ajustes!$A$3:$A$4,0)),"Descuento "&amp;TEXT(INDEX(Ajustes!$C$3:$C$4,MATCH(B217,Ajustes!$A$3:$A$4,0)),"0%"),"En fecha"))))</f>
        <v/>
      </c>
      <c r="J217" s="19"/>
      <c r="K217" s="20"/>
      <c r="L217" s="19"/>
    </row>
    <row r="218" customFormat="false" ht="15" hidden="false" customHeight="false" outlineLevel="0" collapsed="false">
      <c r="A218" s="19"/>
      <c r="B218" s="19"/>
      <c r="C218" s="19"/>
      <c r="D218" s="19"/>
      <c r="E218" s="19"/>
      <c r="F218" s="20"/>
      <c r="G218" s="19"/>
      <c r="H218" s="16" t="str">
        <f aca="true">IF(F218="","",F218-TODAY())</f>
        <v/>
      </c>
      <c r="I218" s="17" t="str">
        <f aca="false">IF(OR(F218="",B218=""),"",IF(H218&lt;0,"Retirar: caducado",IF(H218&lt;=INDEX(Ajustes!$D$3:$D$4,MATCH(B218,Ajustes!$A$3:$A$4,0)),"Descuento "&amp;TEXT(INDEX(Ajustes!$E$3:$E$4,MATCH(B218,Ajustes!$A$3:$A$4,0)),"0%"),IF(H218&lt;=INDEX(Ajustes!$B$3:$B$4,MATCH(B218,Ajustes!$A$3:$A$4,0)),"Descuento "&amp;TEXT(INDEX(Ajustes!$C$3:$C$4,MATCH(B218,Ajustes!$A$3:$A$4,0)),"0%"),"En fecha"))))</f>
        <v/>
      </c>
      <c r="J218" s="19"/>
      <c r="K218" s="20"/>
      <c r="L218" s="19"/>
    </row>
    <row r="219" customFormat="false" ht="15" hidden="false" customHeight="false" outlineLevel="0" collapsed="false">
      <c r="A219" s="19"/>
      <c r="B219" s="19"/>
      <c r="C219" s="19"/>
      <c r="D219" s="19"/>
      <c r="E219" s="19"/>
      <c r="F219" s="20"/>
      <c r="G219" s="19"/>
      <c r="H219" s="16" t="str">
        <f aca="true">IF(F219="","",F219-TODAY())</f>
        <v/>
      </c>
      <c r="I219" s="17" t="str">
        <f aca="false">IF(OR(F219="",B219=""),"",IF(H219&lt;0,"Retirar: caducado",IF(H219&lt;=INDEX(Ajustes!$D$3:$D$4,MATCH(B219,Ajustes!$A$3:$A$4,0)),"Descuento "&amp;TEXT(INDEX(Ajustes!$E$3:$E$4,MATCH(B219,Ajustes!$A$3:$A$4,0)),"0%"),IF(H219&lt;=INDEX(Ajustes!$B$3:$B$4,MATCH(B219,Ajustes!$A$3:$A$4,0)),"Descuento "&amp;TEXT(INDEX(Ajustes!$C$3:$C$4,MATCH(B219,Ajustes!$A$3:$A$4,0)),"0%"),"En fecha"))))</f>
        <v/>
      </c>
      <c r="J219" s="19"/>
      <c r="K219" s="20"/>
      <c r="L219" s="19"/>
    </row>
    <row r="220" customFormat="false" ht="15" hidden="false" customHeight="false" outlineLevel="0" collapsed="false">
      <c r="A220" s="19"/>
      <c r="B220" s="19"/>
      <c r="C220" s="19"/>
      <c r="D220" s="19"/>
      <c r="E220" s="19"/>
      <c r="F220" s="20"/>
      <c r="G220" s="19"/>
      <c r="H220" s="16" t="str">
        <f aca="true">IF(F220="","",F220-TODAY())</f>
        <v/>
      </c>
      <c r="I220" s="17" t="str">
        <f aca="false">IF(OR(F220="",B220=""),"",IF(H220&lt;0,"Retirar: caducado",IF(H220&lt;=INDEX(Ajustes!$D$3:$D$4,MATCH(B220,Ajustes!$A$3:$A$4,0)),"Descuento "&amp;TEXT(INDEX(Ajustes!$E$3:$E$4,MATCH(B220,Ajustes!$A$3:$A$4,0)),"0%"),IF(H220&lt;=INDEX(Ajustes!$B$3:$B$4,MATCH(B220,Ajustes!$A$3:$A$4,0)),"Descuento "&amp;TEXT(INDEX(Ajustes!$C$3:$C$4,MATCH(B220,Ajustes!$A$3:$A$4,0)),"0%"),"En fecha"))))</f>
        <v/>
      </c>
      <c r="J220" s="19"/>
      <c r="K220" s="20"/>
      <c r="L220" s="19"/>
    </row>
    <row r="221" customFormat="false" ht="15" hidden="false" customHeight="false" outlineLevel="0" collapsed="false">
      <c r="A221" s="19"/>
      <c r="B221" s="19"/>
      <c r="C221" s="19"/>
      <c r="D221" s="19"/>
      <c r="E221" s="19"/>
      <c r="F221" s="20"/>
      <c r="G221" s="19"/>
      <c r="H221" s="16" t="str">
        <f aca="true">IF(F221="","",F221-TODAY())</f>
        <v/>
      </c>
      <c r="I221" s="17" t="str">
        <f aca="false">IF(OR(F221="",B221=""),"",IF(H221&lt;0,"Retirar: caducado",IF(H221&lt;=INDEX(Ajustes!$D$3:$D$4,MATCH(B221,Ajustes!$A$3:$A$4,0)),"Descuento "&amp;TEXT(INDEX(Ajustes!$E$3:$E$4,MATCH(B221,Ajustes!$A$3:$A$4,0)),"0%"),IF(H221&lt;=INDEX(Ajustes!$B$3:$B$4,MATCH(B221,Ajustes!$A$3:$A$4,0)),"Descuento "&amp;TEXT(INDEX(Ajustes!$C$3:$C$4,MATCH(B221,Ajustes!$A$3:$A$4,0)),"0%"),"En fecha"))))</f>
        <v/>
      </c>
      <c r="J221" s="19"/>
      <c r="K221" s="20"/>
      <c r="L221" s="19"/>
    </row>
    <row r="222" customFormat="false" ht="15" hidden="false" customHeight="false" outlineLevel="0" collapsed="false">
      <c r="A222" s="19"/>
      <c r="B222" s="19"/>
      <c r="C222" s="19"/>
      <c r="D222" s="19"/>
      <c r="E222" s="19"/>
      <c r="F222" s="20"/>
      <c r="G222" s="19"/>
      <c r="H222" s="16" t="str">
        <f aca="true">IF(F222="","",F222-TODAY())</f>
        <v/>
      </c>
      <c r="I222" s="17" t="str">
        <f aca="false">IF(OR(F222="",B222=""),"",IF(H222&lt;0,"Retirar: caducado",IF(H222&lt;=INDEX(Ajustes!$D$3:$D$4,MATCH(B222,Ajustes!$A$3:$A$4,0)),"Descuento "&amp;TEXT(INDEX(Ajustes!$E$3:$E$4,MATCH(B222,Ajustes!$A$3:$A$4,0)),"0%"),IF(H222&lt;=INDEX(Ajustes!$B$3:$B$4,MATCH(B222,Ajustes!$A$3:$A$4,0)),"Descuento "&amp;TEXT(INDEX(Ajustes!$C$3:$C$4,MATCH(B222,Ajustes!$A$3:$A$4,0)),"0%"),"En fecha"))))</f>
        <v/>
      </c>
      <c r="J222" s="19"/>
      <c r="K222" s="20"/>
      <c r="L222" s="19"/>
    </row>
    <row r="223" customFormat="false" ht="15" hidden="false" customHeight="false" outlineLevel="0" collapsed="false">
      <c r="A223" s="19"/>
      <c r="B223" s="19"/>
      <c r="C223" s="19"/>
      <c r="D223" s="19"/>
      <c r="E223" s="19"/>
      <c r="F223" s="20"/>
      <c r="G223" s="19"/>
      <c r="H223" s="16" t="str">
        <f aca="true">IF(F223="","",F223-TODAY())</f>
        <v/>
      </c>
      <c r="I223" s="17" t="str">
        <f aca="false">IF(OR(F223="",B223=""),"",IF(H223&lt;0,"Retirar: caducado",IF(H223&lt;=INDEX(Ajustes!$D$3:$D$4,MATCH(B223,Ajustes!$A$3:$A$4,0)),"Descuento "&amp;TEXT(INDEX(Ajustes!$E$3:$E$4,MATCH(B223,Ajustes!$A$3:$A$4,0)),"0%"),IF(H223&lt;=INDEX(Ajustes!$B$3:$B$4,MATCH(B223,Ajustes!$A$3:$A$4,0)),"Descuento "&amp;TEXT(INDEX(Ajustes!$C$3:$C$4,MATCH(B223,Ajustes!$A$3:$A$4,0)),"0%"),"En fecha"))))</f>
        <v/>
      </c>
      <c r="J223" s="19"/>
      <c r="K223" s="20"/>
      <c r="L223" s="19"/>
    </row>
    <row r="224" customFormat="false" ht="15" hidden="false" customHeight="false" outlineLevel="0" collapsed="false">
      <c r="A224" s="19"/>
      <c r="B224" s="19"/>
      <c r="C224" s="19"/>
      <c r="D224" s="19"/>
      <c r="E224" s="19"/>
      <c r="F224" s="20"/>
      <c r="G224" s="19"/>
      <c r="H224" s="16" t="str">
        <f aca="true">IF(F224="","",F224-TODAY())</f>
        <v/>
      </c>
      <c r="I224" s="17" t="str">
        <f aca="false">IF(OR(F224="",B224=""),"",IF(H224&lt;0,"Retirar: caducado",IF(H224&lt;=INDEX(Ajustes!$D$3:$D$4,MATCH(B224,Ajustes!$A$3:$A$4,0)),"Descuento "&amp;TEXT(INDEX(Ajustes!$E$3:$E$4,MATCH(B224,Ajustes!$A$3:$A$4,0)),"0%"),IF(H224&lt;=INDEX(Ajustes!$B$3:$B$4,MATCH(B224,Ajustes!$A$3:$A$4,0)),"Descuento "&amp;TEXT(INDEX(Ajustes!$C$3:$C$4,MATCH(B224,Ajustes!$A$3:$A$4,0)),"0%"),"En fecha"))))</f>
        <v/>
      </c>
      <c r="J224" s="19"/>
      <c r="K224" s="20"/>
      <c r="L224" s="19"/>
    </row>
    <row r="225" customFormat="false" ht="15" hidden="false" customHeight="false" outlineLevel="0" collapsed="false">
      <c r="A225" s="19"/>
      <c r="B225" s="19"/>
      <c r="C225" s="19"/>
      <c r="D225" s="19"/>
      <c r="E225" s="19"/>
      <c r="F225" s="20"/>
      <c r="G225" s="19"/>
      <c r="H225" s="16" t="str">
        <f aca="true">IF(F225="","",F225-TODAY())</f>
        <v/>
      </c>
      <c r="I225" s="17" t="str">
        <f aca="false">IF(OR(F225="",B225=""),"",IF(H225&lt;0,"Retirar: caducado",IF(H225&lt;=INDEX(Ajustes!$D$3:$D$4,MATCH(B225,Ajustes!$A$3:$A$4,0)),"Descuento "&amp;TEXT(INDEX(Ajustes!$E$3:$E$4,MATCH(B225,Ajustes!$A$3:$A$4,0)),"0%"),IF(H225&lt;=INDEX(Ajustes!$B$3:$B$4,MATCH(B225,Ajustes!$A$3:$A$4,0)),"Descuento "&amp;TEXT(INDEX(Ajustes!$C$3:$C$4,MATCH(B225,Ajustes!$A$3:$A$4,0)),"0%"),"En fecha"))))</f>
        <v/>
      </c>
      <c r="J225" s="19"/>
      <c r="K225" s="20"/>
      <c r="L225" s="19"/>
    </row>
    <row r="226" customFormat="false" ht="15" hidden="false" customHeight="false" outlineLevel="0" collapsed="false">
      <c r="A226" s="19"/>
      <c r="B226" s="19"/>
      <c r="C226" s="19"/>
      <c r="D226" s="19"/>
      <c r="E226" s="19"/>
      <c r="F226" s="20"/>
      <c r="G226" s="19"/>
      <c r="H226" s="16" t="str">
        <f aca="true">IF(F226="","",F226-TODAY())</f>
        <v/>
      </c>
      <c r="I226" s="17" t="str">
        <f aca="false">IF(OR(F226="",B226=""),"",IF(H226&lt;0,"Retirar: caducado",IF(H226&lt;=INDEX(Ajustes!$D$3:$D$4,MATCH(B226,Ajustes!$A$3:$A$4,0)),"Descuento "&amp;TEXT(INDEX(Ajustes!$E$3:$E$4,MATCH(B226,Ajustes!$A$3:$A$4,0)),"0%"),IF(H226&lt;=INDEX(Ajustes!$B$3:$B$4,MATCH(B226,Ajustes!$A$3:$A$4,0)),"Descuento "&amp;TEXT(INDEX(Ajustes!$C$3:$C$4,MATCH(B226,Ajustes!$A$3:$A$4,0)),"0%"),"En fecha"))))</f>
        <v/>
      </c>
      <c r="J226" s="19"/>
      <c r="K226" s="20"/>
      <c r="L226" s="19"/>
    </row>
    <row r="227" customFormat="false" ht="15" hidden="false" customHeight="false" outlineLevel="0" collapsed="false">
      <c r="A227" s="19"/>
      <c r="B227" s="19"/>
      <c r="C227" s="19"/>
      <c r="D227" s="19"/>
      <c r="E227" s="19"/>
      <c r="F227" s="20"/>
      <c r="G227" s="19"/>
      <c r="H227" s="16" t="str">
        <f aca="true">IF(F227="","",F227-TODAY())</f>
        <v/>
      </c>
      <c r="I227" s="17" t="str">
        <f aca="false">IF(OR(F227="",B227=""),"",IF(H227&lt;0,"Retirar: caducado",IF(H227&lt;=INDEX(Ajustes!$D$3:$D$4,MATCH(B227,Ajustes!$A$3:$A$4,0)),"Descuento "&amp;TEXT(INDEX(Ajustes!$E$3:$E$4,MATCH(B227,Ajustes!$A$3:$A$4,0)),"0%"),IF(H227&lt;=INDEX(Ajustes!$B$3:$B$4,MATCH(B227,Ajustes!$A$3:$A$4,0)),"Descuento "&amp;TEXT(INDEX(Ajustes!$C$3:$C$4,MATCH(B227,Ajustes!$A$3:$A$4,0)),"0%"),"En fecha"))))</f>
        <v/>
      </c>
      <c r="J227" s="19"/>
      <c r="K227" s="20"/>
      <c r="L227" s="19"/>
    </row>
    <row r="228" customFormat="false" ht="15" hidden="false" customHeight="false" outlineLevel="0" collapsed="false">
      <c r="A228" s="19"/>
      <c r="B228" s="19"/>
      <c r="C228" s="19"/>
      <c r="D228" s="19"/>
      <c r="E228" s="19"/>
      <c r="F228" s="20"/>
      <c r="G228" s="19"/>
      <c r="H228" s="16" t="str">
        <f aca="true">IF(F228="","",F228-TODAY())</f>
        <v/>
      </c>
      <c r="I228" s="17" t="str">
        <f aca="false">IF(OR(F228="",B228=""),"",IF(H228&lt;0,"Retirar: caducado",IF(H228&lt;=INDEX(Ajustes!$D$3:$D$4,MATCH(B228,Ajustes!$A$3:$A$4,0)),"Descuento "&amp;TEXT(INDEX(Ajustes!$E$3:$E$4,MATCH(B228,Ajustes!$A$3:$A$4,0)),"0%"),IF(H228&lt;=INDEX(Ajustes!$B$3:$B$4,MATCH(B228,Ajustes!$A$3:$A$4,0)),"Descuento "&amp;TEXT(INDEX(Ajustes!$C$3:$C$4,MATCH(B228,Ajustes!$A$3:$A$4,0)),"0%"),"En fecha"))))</f>
        <v/>
      </c>
      <c r="J228" s="19"/>
      <c r="K228" s="20"/>
      <c r="L228" s="19"/>
    </row>
    <row r="229" customFormat="false" ht="15" hidden="false" customHeight="false" outlineLevel="0" collapsed="false">
      <c r="A229" s="19"/>
      <c r="B229" s="19"/>
      <c r="C229" s="19"/>
      <c r="D229" s="19"/>
      <c r="E229" s="19"/>
      <c r="F229" s="20"/>
      <c r="G229" s="19"/>
      <c r="H229" s="16" t="str">
        <f aca="true">IF(F229="","",F229-TODAY())</f>
        <v/>
      </c>
      <c r="I229" s="17" t="str">
        <f aca="false">IF(OR(F229="",B229=""),"",IF(H229&lt;0,"Retirar: caducado",IF(H229&lt;=INDEX(Ajustes!$D$3:$D$4,MATCH(B229,Ajustes!$A$3:$A$4,0)),"Descuento "&amp;TEXT(INDEX(Ajustes!$E$3:$E$4,MATCH(B229,Ajustes!$A$3:$A$4,0)),"0%"),IF(H229&lt;=INDEX(Ajustes!$B$3:$B$4,MATCH(B229,Ajustes!$A$3:$A$4,0)),"Descuento "&amp;TEXT(INDEX(Ajustes!$C$3:$C$4,MATCH(B229,Ajustes!$A$3:$A$4,0)),"0%"),"En fecha"))))</f>
        <v/>
      </c>
      <c r="J229" s="19"/>
      <c r="K229" s="20"/>
      <c r="L229" s="19"/>
    </row>
    <row r="230" customFormat="false" ht="15" hidden="false" customHeight="false" outlineLevel="0" collapsed="false">
      <c r="A230" s="19"/>
      <c r="B230" s="19"/>
      <c r="C230" s="19"/>
      <c r="D230" s="19"/>
      <c r="E230" s="19"/>
      <c r="F230" s="20"/>
      <c r="G230" s="19"/>
      <c r="H230" s="16" t="str">
        <f aca="true">IF(F230="","",F230-TODAY())</f>
        <v/>
      </c>
      <c r="I230" s="17" t="str">
        <f aca="false">IF(OR(F230="",B230=""),"",IF(H230&lt;0,"Retirar: caducado",IF(H230&lt;=INDEX(Ajustes!$D$3:$D$4,MATCH(B230,Ajustes!$A$3:$A$4,0)),"Descuento "&amp;TEXT(INDEX(Ajustes!$E$3:$E$4,MATCH(B230,Ajustes!$A$3:$A$4,0)),"0%"),IF(H230&lt;=INDEX(Ajustes!$B$3:$B$4,MATCH(B230,Ajustes!$A$3:$A$4,0)),"Descuento "&amp;TEXT(INDEX(Ajustes!$C$3:$C$4,MATCH(B230,Ajustes!$A$3:$A$4,0)),"0%"),"En fecha"))))</f>
        <v/>
      </c>
      <c r="J230" s="19"/>
      <c r="K230" s="20"/>
      <c r="L230" s="19"/>
    </row>
    <row r="231" customFormat="false" ht="15" hidden="false" customHeight="false" outlineLevel="0" collapsed="false">
      <c r="A231" s="19"/>
      <c r="B231" s="19"/>
      <c r="C231" s="19"/>
      <c r="D231" s="19"/>
      <c r="E231" s="19"/>
      <c r="F231" s="20"/>
      <c r="G231" s="19"/>
      <c r="H231" s="16" t="str">
        <f aca="true">IF(F231="","",F231-TODAY())</f>
        <v/>
      </c>
      <c r="I231" s="17" t="str">
        <f aca="false">IF(OR(F231="",B231=""),"",IF(H231&lt;0,"Retirar: caducado",IF(H231&lt;=INDEX(Ajustes!$D$3:$D$4,MATCH(B231,Ajustes!$A$3:$A$4,0)),"Descuento "&amp;TEXT(INDEX(Ajustes!$E$3:$E$4,MATCH(B231,Ajustes!$A$3:$A$4,0)),"0%"),IF(H231&lt;=INDEX(Ajustes!$B$3:$B$4,MATCH(B231,Ajustes!$A$3:$A$4,0)),"Descuento "&amp;TEXT(INDEX(Ajustes!$C$3:$C$4,MATCH(B231,Ajustes!$A$3:$A$4,0)),"0%"),"En fecha"))))</f>
        <v/>
      </c>
      <c r="J231" s="19"/>
      <c r="K231" s="20"/>
      <c r="L231" s="19"/>
    </row>
    <row r="232" customFormat="false" ht="15" hidden="false" customHeight="false" outlineLevel="0" collapsed="false">
      <c r="A232" s="19"/>
      <c r="B232" s="19"/>
      <c r="C232" s="19"/>
      <c r="D232" s="19"/>
      <c r="E232" s="19"/>
      <c r="F232" s="20"/>
      <c r="G232" s="19"/>
      <c r="H232" s="16" t="str">
        <f aca="true">IF(F232="","",F232-TODAY())</f>
        <v/>
      </c>
      <c r="I232" s="17" t="str">
        <f aca="false">IF(OR(F232="",B232=""),"",IF(H232&lt;0,"Retirar: caducado",IF(H232&lt;=INDEX(Ajustes!$D$3:$D$4,MATCH(B232,Ajustes!$A$3:$A$4,0)),"Descuento "&amp;TEXT(INDEX(Ajustes!$E$3:$E$4,MATCH(B232,Ajustes!$A$3:$A$4,0)),"0%"),IF(H232&lt;=INDEX(Ajustes!$B$3:$B$4,MATCH(B232,Ajustes!$A$3:$A$4,0)),"Descuento "&amp;TEXT(INDEX(Ajustes!$C$3:$C$4,MATCH(B232,Ajustes!$A$3:$A$4,0)),"0%"),"En fecha"))))</f>
        <v/>
      </c>
      <c r="J232" s="19"/>
      <c r="K232" s="20"/>
      <c r="L232" s="19"/>
    </row>
    <row r="233" customFormat="false" ht="15" hidden="false" customHeight="false" outlineLevel="0" collapsed="false">
      <c r="A233" s="19"/>
      <c r="B233" s="19"/>
      <c r="C233" s="19"/>
      <c r="D233" s="19"/>
      <c r="E233" s="19"/>
      <c r="F233" s="20"/>
      <c r="G233" s="19"/>
      <c r="H233" s="16" t="str">
        <f aca="true">IF(F233="","",F233-TODAY())</f>
        <v/>
      </c>
      <c r="I233" s="17" t="str">
        <f aca="false">IF(OR(F233="",B233=""),"",IF(H233&lt;0,"Retirar: caducado",IF(H233&lt;=INDEX(Ajustes!$D$3:$D$4,MATCH(B233,Ajustes!$A$3:$A$4,0)),"Descuento "&amp;TEXT(INDEX(Ajustes!$E$3:$E$4,MATCH(B233,Ajustes!$A$3:$A$4,0)),"0%"),IF(H233&lt;=INDEX(Ajustes!$B$3:$B$4,MATCH(B233,Ajustes!$A$3:$A$4,0)),"Descuento "&amp;TEXT(INDEX(Ajustes!$C$3:$C$4,MATCH(B233,Ajustes!$A$3:$A$4,0)),"0%"),"En fecha"))))</f>
        <v/>
      </c>
      <c r="J233" s="19"/>
      <c r="K233" s="20"/>
      <c r="L233" s="19"/>
    </row>
    <row r="234" customFormat="false" ht="15" hidden="false" customHeight="false" outlineLevel="0" collapsed="false">
      <c r="A234" s="19"/>
      <c r="B234" s="19"/>
      <c r="C234" s="19"/>
      <c r="D234" s="19"/>
      <c r="E234" s="19"/>
      <c r="F234" s="20"/>
      <c r="G234" s="19"/>
      <c r="H234" s="16" t="str">
        <f aca="true">IF(F234="","",F234-TODAY())</f>
        <v/>
      </c>
      <c r="I234" s="17" t="str">
        <f aca="false">IF(OR(F234="",B234=""),"",IF(H234&lt;0,"Retirar: caducado",IF(H234&lt;=INDEX(Ajustes!$D$3:$D$4,MATCH(B234,Ajustes!$A$3:$A$4,0)),"Descuento "&amp;TEXT(INDEX(Ajustes!$E$3:$E$4,MATCH(B234,Ajustes!$A$3:$A$4,0)),"0%"),IF(H234&lt;=INDEX(Ajustes!$B$3:$B$4,MATCH(B234,Ajustes!$A$3:$A$4,0)),"Descuento "&amp;TEXT(INDEX(Ajustes!$C$3:$C$4,MATCH(B234,Ajustes!$A$3:$A$4,0)),"0%"),"En fecha"))))</f>
        <v/>
      </c>
      <c r="J234" s="19"/>
      <c r="K234" s="20"/>
      <c r="L234" s="19"/>
    </row>
    <row r="235" customFormat="false" ht="15" hidden="false" customHeight="false" outlineLevel="0" collapsed="false">
      <c r="A235" s="19"/>
      <c r="B235" s="19"/>
      <c r="C235" s="19"/>
      <c r="D235" s="19"/>
      <c r="E235" s="19"/>
      <c r="F235" s="20"/>
      <c r="G235" s="19"/>
      <c r="H235" s="16" t="str">
        <f aca="true">IF(F235="","",F235-TODAY())</f>
        <v/>
      </c>
      <c r="I235" s="17" t="str">
        <f aca="false">IF(OR(F235="",B235=""),"",IF(H235&lt;0,"Retirar: caducado",IF(H235&lt;=INDEX(Ajustes!$D$3:$D$4,MATCH(B235,Ajustes!$A$3:$A$4,0)),"Descuento "&amp;TEXT(INDEX(Ajustes!$E$3:$E$4,MATCH(B235,Ajustes!$A$3:$A$4,0)),"0%"),IF(H235&lt;=INDEX(Ajustes!$B$3:$B$4,MATCH(B235,Ajustes!$A$3:$A$4,0)),"Descuento "&amp;TEXT(INDEX(Ajustes!$C$3:$C$4,MATCH(B235,Ajustes!$A$3:$A$4,0)),"0%"),"En fecha"))))</f>
        <v/>
      </c>
      <c r="J235" s="19"/>
      <c r="K235" s="20"/>
      <c r="L235" s="19"/>
    </row>
    <row r="236" customFormat="false" ht="15" hidden="false" customHeight="false" outlineLevel="0" collapsed="false">
      <c r="A236" s="19"/>
      <c r="B236" s="19"/>
      <c r="C236" s="19"/>
      <c r="D236" s="19"/>
      <c r="E236" s="19"/>
      <c r="F236" s="20"/>
      <c r="G236" s="19"/>
      <c r="H236" s="16" t="str">
        <f aca="true">IF(F236="","",F236-TODAY())</f>
        <v/>
      </c>
      <c r="I236" s="17" t="str">
        <f aca="false">IF(OR(F236="",B236=""),"",IF(H236&lt;0,"Retirar: caducado",IF(H236&lt;=INDEX(Ajustes!$D$3:$D$4,MATCH(B236,Ajustes!$A$3:$A$4,0)),"Descuento "&amp;TEXT(INDEX(Ajustes!$E$3:$E$4,MATCH(B236,Ajustes!$A$3:$A$4,0)),"0%"),IF(H236&lt;=INDEX(Ajustes!$B$3:$B$4,MATCH(B236,Ajustes!$A$3:$A$4,0)),"Descuento "&amp;TEXT(INDEX(Ajustes!$C$3:$C$4,MATCH(B236,Ajustes!$A$3:$A$4,0)),"0%"),"En fecha"))))</f>
        <v/>
      </c>
      <c r="J236" s="19"/>
      <c r="K236" s="20"/>
      <c r="L236" s="19"/>
    </row>
    <row r="237" customFormat="false" ht="15" hidden="false" customHeight="false" outlineLevel="0" collapsed="false">
      <c r="A237" s="19"/>
      <c r="B237" s="19"/>
      <c r="C237" s="19"/>
      <c r="D237" s="19"/>
      <c r="E237" s="19"/>
      <c r="F237" s="20"/>
      <c r="G237" s="19"/>
      <c r="H237" s="16" t="str">
        <f aca="true">IF(F237="","",F237-TODAY())</f>
        <v/>
      </c>
      <c r="I237" s="17" t="str">
        <f aca="false">IF(OR(F237="",B237=""),"",IF(H237&lt;0,"Retirar: caducado",IF(H237&lt;=INDEX(Ajustes!$D$3:$D$4,MATCH(B237,Ajustes!$A$3:$A$4,0)),"Descuento "&amp;TEXT(INDEX(Ajustes!$E$3:$E$4,MATCH(B237,Ajustes!$A$3:$A$4,0)),"0%"),IF(H237&lt;=INDEX(Ajustes!$B$3:$B$4,MATCH(B237,Ajustes!$A$3:$A$4,0)),"Descuento "&amp;TEXT(INDEX(Ajustes!$C$3:$C$4,MATCH(B237,Ajustes!$A$3:$A$4,0)),"0%"),"En fecha"))))</f>
        <v/>
      </c>
      <c r="J237" s="19"/>
      <c r="K237" s="20"/>
      <c r="L237" s="19"/>
    </row>
    <row r="238" customFormat="false" ht="15" hidden="false" customHeight="false" outlineLevel="0" collapsed="false">
      <c r="A238" s="19"/>
      <c r="B238" s="19"/>
      <c r="C238" s="19"/>
      <c r="D238" s="19"/>
      <c r="E238" s="19"/>
      <c r="F238" s="20"/>
      <c r="G238" s="19"/>
      <c r="H238" s="16" t="str">
        <f aca="true">IF(F238="","",F238-TODAY())</f>
        <v/>
      </c>
      <c r="I238" s="17" t="str">
        <f aca="false">IF(OR(F238="",B238=""),"",IF(H238&lt;0,"Retirar: caducado",IF(H238&lt;=INDEX(Ajustes!$D$3:$D$4,MATCH(B238,Ajustes!$A$3:$A$4,0)),"Descuento "&amp;TEXT(INDEX(Ajustes!$E$3:$E$4,MATCH(B238,Ajustes!$A$3:$A$4,0)),"0%"),IF(H238&lt;=INDEX(Ajustes!$B$3:$B$4,MATCH(B238,Ajustes!$A$3:$A$4,0)),"Descuento "&amp;TEXT(INDEX(Ajustes!$C$3:$C$4,MATCH(B238,Ajustes!$A$3:$A$4,0)),"0%"),"En fecha"))))</f>
        <v/>
      </c>
      <c r="J238" s="19"/>
      <c r="K238" s="20"/>
      <c r="L238" s="19"/>
    </row>
    <row r="239" customFormat="false" ht="15" hidden="false" customHeight="false" outlineLevel="0" collapsed="false">
      <c r="A239" s="19"/>
      <c r="B239" s="19"/>
      <c r="C239" s="19"/>
      <c r="D239" s="19"/>
      <c r="E239" s="19"/>
      <c r="F239" s="20"/>
      <c r="G239" s="19"/>
      <c r="H239" s="16" t="str">
        <f aca="true">IF(F239="","",F239-TODAY())</f>
        <v/>
      </c>
      <c r="I239" s="17" t="str">
        <f aca="false">IF(OR(F239="",B239=""),"",IF(H239&lt;0,"Retirar: caducado",IF(H239&lt;=INDEX(Ajustes!$D$3:$D$4,MATCH(B239,Ajustes!$A$3:$A$4,0)),"Descuento "&amp;TEXT(INDEX(Ajustes!$E$3:$E$4,MATCH(B239,Ajustes!$A$3:$A$4,0)),"0%"),IF(H239&lt;=INDEX(Ajustes!$B$3:$B$4,MATCH(B239,Ajustes!$A$3:$A$4,0)),"Descuento "&amp;TEXT(INDEX(Ajustes!$C$3:$C$4,MATCH(B239,Ajustes!$A$3:$A$4,0)),"0%"),"En fecha"))))</f>
        <v/>
      </c>
      <c r="J239" s="19"/>
      <c r="K239" s="20"/>
      <c r="L239" s="19"/>
    </row>
    <row r="240" customFormat="false" ht="15" hidden="false" customHeight="false" outlineLevel="0" collapsed="false">
      <c r="A240" s="19"/>
      <c r="B240" s="19"/>
      <c r="C240" s="19"/>
      <c r="D240" s="19"/>
      <c r="E240" s="19"/>
      <c r="F240" s="20"/>
      <c r="G240" s="19"/>
      <c r="H240" s="16" t="str">
        <f aca="true">IF(F240="","",F240-TODAY())</f>
        <v/>
      </c>
      <c r="I240" s="17" t="str">
        <f aca="false">IF(OR(F240="",B240=""),"",IF(H240&lt;0,"Retirar: caducado",IF(H240&lt;=INDEX(Ajustes!$D$3:$D$4,MATCH(B240,Ajustes!$A$3:$A$4,0)),"Descuento "&amp;TEXT(INDEX(Ajustes!$E$3:$E$4,MATCH(B240,Ajustes!$A$3:$A$4,0)),"0%"),IF(H240&lt;=INDEX(Ajustes!$B$3:$B$4,MATCH(B240,Ajustes!$A$3:$A$4,0)),"Descuento "&amp;TEXT(INDEX(Ajustes!$C$3:$C$4,MATCH(B240,Ajustes!$A$3:$A$4,0)),"0%"),"En fecha"))))</f>
        <v/>
      </c>
      <c r="J240" s="19"/>
      <c r="K240" s="20"/>
      <c r="L240" s="19"/>
    </row>
    <row r="241" customFormat="false" ht="15" hidden="false" customHeight="false" outlineLevel="0" collapsed="false">
      <c r="A241" s="19"/>
      <c r="B241" s="19"/>
      <c r="C241" s="19"/>
      <c r="D241" s="19"/>
      <c r="E241" s="19"/>
      <c r="F241" s="20"/>
      <c r="G241" s="19"/>
      <c r="H241" s="16" t="str">
        <f aca="true">IF(F241="","",F241-TODAY())</f>
        <v/>
      </c>
      <c r="I241" s="17" t="str">
        <f aca="false">IF(OR(F241="",B241=""),"",IF(H241&lt;0,"Retirar: caducado",IF(H241&lt;=INDEX(Ajustes!$D$3:$D$4,MATCH(B241,Ajustes!$A$3:$A$4,0)),"Descuento "&amp;TEXT(INDEX(Ajustes!$E$3:$E$4,MATCH(B241,Ajustes!$A$3:$A$4,0)),"0%"),IF(H241&lt;=INDEX(Ajustes!$B$3:$B$4,MATCH(B241,Ajustes!$A$3:$A$4,0)),"Descuento "&amp;TEXT(INDEX(Ajustes!$C$3:$C$4,MATCH(B241,Ajustes!$A$3:$A$4,0)),"0%"),"En fecha"))))</f>
        <v/>
      </c>
      <c r="J241" s="19"/>
      <c r="K241" s="20"/>
      <c r="L241" s="19"/>
    </row>
    <row r="242" customFormat="false" ht="15" hidden="false" customHeight="false" outlineLevel="0" collapsed="false">
      <c r="A242" s="19"/>
      <c r="B242" s="19"/>
      <c r="C242" s="19"/>
      <c r="D242" s="19"/>
      <c r="E242" s="19"/>
      <c r="F242" s="20"/>
      <c r="G242" s="19"/>
      <c r="H242" s="16" t="str">
        <f aca="true">IF(F242="","",F242-TODAY())</f>
        <v/>
      </c>
      <c r="I242" s="17" t="str">
        <f aca="false">IF(OR(F242="",B242=""),"",IF(H242&lt;0,"Retirar: caducado",IF(H242&lt;=INDEX(Ajustes!$D$3:$D$4,MATCH(B242,Ajustes!$A$3:$A$4,0)),"Descuento "&amp;TEXT(INDEX(Ajustes!$E$3:$E$4,MATCH(B242,Ajustes!$A$3:$A$4,0)),"0%"),IF(H242&lt;=INDEX(Ajustes!$B$3:$B$4,MATCH(B242,Ajustes!$A$3:$A$4,0)),"Descuento "&amp;TEXT(INDEX(Ajustes!$C$3:$C$4,MATCH(B242,Ajustes!$A$3:$A$4,0)),"0%"),"En fecha"))))</f>
        <v/>
      </c>
      <c r="J242" s="19"/>
      <c r="K242" s="20"/>
      <c r="L242" s="19"/>
    </row>
    <row r="243" customFormat="false" ht="15" hidden="false" customHeight="false" outlineLevel="0" collapsed="false">
      <c r="A243" s="19"/>
      <c r="B243" s="19"/>
      <c r="C243" s="19"/>
      <c r="D243" s="19"/>
      <c r="E243" s="19"/>
      <c r="F243" s="20"/>
      <c r="G243" s="19"/>
      <c r="H243" s="16" t="str">
        <f aca="true">IF(F243="","",F243-TODAY())</f>
        <v/>
      </c>
      <c r="I243" s="17" t="str">
        <f aca="false">IF(OR(F243="",B243=""),"",IF(H243&lt;0,"Retirar: caducado",IF(H243&lt;=INDEX(Ajustes!$D$3:$D$4,MATCH(B243,Ajustes!$A$3:$A$4,0)),"Descuento "&amp;TEXT(INDEX(Ajustes!$E$3:$E$4,MATCH(B243,Ajustes!$A$3:$A$4,0)),"0%"),IF(H243&lt;=INDEX(Ajustes!$B$3:$B$4,MATCH(B243,Ajustes!$A$3:$A$4,0)),"Descuento "&amp;TEXT(INDEX(Ajustes!$C$3:$C$4,MATCH(B243,Ajustes!$A$3:$A$4,0)),"0%"),"En fecha"))))</f>
        <v/>
      </c>
      <c r="J243" s="19"/>
      <c r="K243" s="20"/>
      <c r="L243" s="19"/>
    </row>
    <row r="244" customFormat="false" ht="15" hidden="false" customHeight="false" outlineLevel="0" collapsed="false">
      <c r="A244" s="19"/>
      <c r="B244" s="19"/>
      <c r="C244" s="19"/>
      <c r="D244" s="19"/>
      <c r="E244" s="19"/>
      <c r="F244" s="20"/>
      <c r="G244" s="19"/>
      <c r="H244" s="16" t="str">
        <f aca="true">IF(F244="","",F244-TODAY())</f>
        <v/>
      </c>
      <c r="I244" s="17" t="str">
        <f aca="false">IF(OR(F244="",B244=""),"",IF(H244&lt;0,"Retirar: caducado",IF(H244&lt;=INDEX(Ajustes!$D$3:$D$4,MATCH(B244,Ajustes!$A$3:$A$4,0)),"Descuento "&amp;TEXT(INDEX(Ajustes!$E$3:$E$4,MATCH(B244,Ajustes!$A$3:$A$4,0)),"0%"),IF(H244&lt;=INDEX(Ajustes!$B$3:$B$4,MATCH(B244,Ajustes!$A$3:$A$4,0)),"Descuento "&amp;TEXT(INDEX(Ajustes!$C$3:$C$4,MATCH(B244,Ajustes!$A$3:$A$4,0)),"0%"),"En fecha"))))</f>
        <v/>
      </c>
      <c r="J244" s="19"/>
      <c r="K244" s="20"/>
      <c r="L244" s="19"/>
    </row>
    <row r="245" customFormat="false" ht="15" hidden="false" customHeight="false" outlineLevel="0" collapsed="false">
      <c r="A245" s="19"/>
      <c r="B245" s="19"/>
      <c r="C245" s="19"/>
      <c r="D245" s="19"/>
      <c r="E245" s="19"/>
      <c r="F245" s="20"/>
      <c r="G245" s="19"/>
      <c r="H245" s="16" t="str">
        <f aca="true">IF(F245="","",F245-TODAY())</f>
        <v/>
      </c>
      <c r="I245" s="17" t="str">
        <f aca="false">IF(OR(F245="",B245=""),"",IF(H245&lt;0,"Retirar: caducado",IF(H245&lt;=INDEX(Ajustes!$D$3:$D$4,MATCH(B245,Ajustes!$A$3:$A$4,0)),"Descuento "&amp;TEXT(INDEX(Ajustes!$E$3:$E$4,MATCH(B245,Ajustes!$A$3:$A$4,0)),"0%"),IF(H245&lt;=INDEX(Ajustes!$B$3:$B$4,MATCH(B245,Ajustes!$A$3:$A$4,0)),"Descuento "&amp;TEXT(INDEX(Ajustes!$C$3:$C$4,MATCH(B245,Ajustes!$A$3:$A$4,0)),"0%"),"En fecha"))))</f>
        <v/>
      </c>
      <c r="J245" s="19"/>
      <c r="K245" s="20"/>
      <c r="L245" s="19"/>
    </row>
    <row r="246" customFormat="false" ht="15" hidden="false" customHeight="false" outlineLevel="0" collapsed="false">
      <c r="A246" s="19"/>
      <c r="B246" s="19"/>
      <c r="C246" s="19"/>
      <c r="D246" s="19"/>
      <c r="E246" s="19"/>
      <c r="F246" s="20"/>
      <c r="G246" s="19"/>
      <c r="H246" s="16" t="str">
        <f aca="true">IF(F246="","",F246-TODAY())</f>
        <v/>
      </c>
      <c r="I246" s="17" t="str">
        <f aca="false">IF(OR(F246="",B246=""),"",IF(H246&lt;0,"Retirar: caducado",IF(H246&lt;=INDEX(Ajustes!$D$3:$D$4,MATCH(B246,Ajustes!$A$3:$A$4,0)),"Descuento "&amp;TEXT(INDEX(Ajustes!$E$3:$E$4,MATCH(B246,Ajustes!$A$3:$A$4,0)),"0%"),IF(H246&lt;=INDEX(Ajustes!$B$3:$B$4,MATCH(B246,Ajustes!$A$3:$A$4,0)),"Descuento "&amp;TEXT(INDEX(Ajustes!$C$3:$C$4,MATCH(B246,Ajustes!$A$3:$A$4,0)),"0%"),"En fecha"))))</f>
        <v/>
      </c>
      <c r="J246" s="19"/>
      <c r="K246" s="20"/>
      <c r="L246" s="19"/>
    </row>
    <row r="247" customFormat="false" ht="15" hidden="false" customHeight="false" outlineLevel="0" collapsed="false">
      <c r="A247" s="19"/>
      <c r="B247" s="19"/>
      <c r="C247" s="19"/>
      <c r="D247" s="19"/>
      <c r="E247" s="19"/>
      <c r="F247" s="20"/>
      <c r="G247" s="19"/>
      <c r="H247" s="16" t="str">
        <f aca="true">IF(F247="","",F247-TODAY())</f>
        <v/>
      </c>
      <c r="I247" s="17" t="str">
        <f aca="false">IF(OR(F247="",B247=""),"",IF(H247&lt;0,"Retirar: caducado",IF(H247&lt;=INDEX(Ajustes!$D$3:$D$4,MATCH(B247,Ajustes!$A$3:$A$4,0)),"Descuento "&amp;TEXT(INDEX(Ajustes!$E$3:$E$4,MATCH(B247,Ajustes!$A$3:$A$4,0)),"0%"),IF(H247&lt;=INDEX(Ajustes!$B$3:$B$4,MATCH(B247,Ajustes!$A$3:$A$4,0)),"Descuento "&amp;TEXT(INDEX(Ajustes!$C$3:$C$4,MATCH(B247,Ajustes!$A$3:$A$4,0)),"0%"),"En fecha"))))</f>
        <v/>
      </c>
      <c r="J247" s="19"/>
      <c r="K247" s="20"/>
      <c r="L247" s="19"/>
    </row>
    <row r="248" customFormat="false" ht="15" hidden="false" customHeight="false" outlineLevel="0" collapsed="false">
      <c r="A248" s="19"/>
      <c r="B248" s="19"/>
      <c r="C248" s="19"/>
      <c r="D248" s="19"/>
      <c r="E248" s="19"/>
      <c r="F248" s="20"/>
      <c r="G248" s="19"/>
      <c r="H248" s="16" t="str">
        <f aca="true">IF(F248="","",F248-TODAY())</f>
        <v/>
      </c>
      <c r="I248" s="17" t="str">
        <f aca="false">IF(OR(F248="",B248=""),"",IF(H248&lt;0,"Retirar: caducado",IF(H248&lt;=INDEX(Ajustes!$D$3:$D$4,MATCH(B248,Ajustes!$A$3:$A$4,0)),"Descuento "&amp;TEXT(INDEX(Ajustes!$E$3:$E$4,MATCH(B248,Ajustes!$A$3:$A$4,0)),"0%"),IF(H248&lt;=INDEX(Ajustes!$B$3:$B$4,MATCH(B248,Ajustes!$A$3:$A$4,0)),"Descuento "&amp;TEXT(INDEX(Ajustes!$C$3:$C$4,MATCH(B248,Ajustes!$A$3:$A$4,0)),"0%"),"En fecha"))))</f>
        <v/>
      </c>
      <c r="J248" s="19"/>
      <c r="K248" s="20"/>
      <c r="L248" s="19"/>
    </row>
    <row r="249" customFormat="false" ht="15" hidden="false" customHeight="false" outlineLevel="0" collapsed="false">
      <c r="A249" s="19"/>
      <c r="B249" s="19"/>
      <c r="C249" s="19"/>
      <c r="D249" s="19"/>
      <c r="E249" s="19"/>
      <c r="F249" s="20"/>
      <c r="G249" s="19"/>
      <c r="H249" s="16" t="str">
        <f aca="true">IF(F249="","",F249-TODAY())</f>
        <v/>
      </c>
      <c r="I249" s="17" t="str">
        <f aca="false">IF(OR(F249="",B249=""),"",IF(H249&lt;0,"Retirar: caducado",IF(H249&lt;=INDEX(Ajustes!$D$3:$D$4,MATCH(B249,Ajustes!$A$3:$A$4,0)),"Descuento "&amp;TEXT(INDEX(Ajustes!$E$3:$E$4,MATCH(B249,Ajustes!$A$3:$A$4,0)),"0%"),IF(H249&lt;=INDEX(Ajustes!$B$3:$B$4,MATCH(B249,Ajustes!$A$3:$A$4,0)),"Descuento "&amp;TEXT(INDEX(Ajustes!$C$3:$C$4,MATCH(B249,Ajustes!$A$3:$A$4,0)),"0%"),"En fecha"))))</f>
        <v/>
      </c>
      <c r="J249" s="19"/>
      <c r="K249" s="20"/>
      <c r="L249" s="19"/>
    </row>
    <row r="250" customFormat="false" ht="15" hidden="false" customHeight="false" outlineLevel="0" collapsed="false">
      <c r="A250" s="19"/>
      <c r="B250" s="19"/>
      <c r="C250" s="19"/>
      <c r="D250" s="19"/>
      <c r="E250" s="19"/>
      <c r="F250" s="20"/>
      <c r="G250" s="19"/>
      <c r="H250" s="16" t="str">
        <f aca="true">IF(F250="","",F250-TODAY())</f>
        <v/>
      </c>
      <c r="I250" s="17" t="str">
        <f aca="false">IF(OR(F250="",B250=""),"",IF(H250&lt;0,"Retirar: caducado",IF(H250&lt;=INDEX(Ajustes!$D$3:$D$4,MATCH(B250,Ajustes!$A$3:$A$4,0)),"Descuento "&amp;TEXT(INDEX(Ajustes!$E$3:$E$4,MATCH(B250,Ajustes!$A$3:$A$4,0)),"0%"),IF(H250&lt;=INDEX(Ajustes!$B$3:$B$4,MATCH(B250,Ajustes!$A$3:$A$4,0)),"Descuento "&amp;TEXT(INDEX(Ajustes!$C$3:$C$4,MATCH(B250,Ajustes!$A$3:$A$4,0)),"0%"),"En fecha"))))</f>
        <v/>
      </c>
      <c r="J250" s="19"/>
      <c r="K250" s="20"/>
      <c r="L250" s="19"/>
    </row>
    <row r="251" customFormat="false" ht="15" hidden="false" customHeight="false" outlineLevel="0" collapsed="false">
      <c r="A251" s="19"/>
      <c r="B251" s="19"/>
      <c r="C251" s="19"/>
      <c r="D251" s="19"/>
      <c r="E251" s="19"/>
      <c r="F251" s="20"/>
      <c r="G251" s="19"/>
      <c r="H251" s="16" t="str">
        <f aca="true">IF(F251="","",F251-TODAY())</f>
        <v/>
      </c>
      <c r="I251" s="17" t="str">
        <f aca="false">IF(OR(F251="",B251=""),"",IF(H251&lt;0,"Retirar: caducado",IF(H251&lt;=INDEX(Ajustes!$D$3:$D$4,MATCH(B251,Ajustes!$A$3:$A$4,0)),"Descuento "&amp;TEXT(INDEX(Ajustes!$E$3:$E$4,MATCH(B251,Ajustes!$A$3:$A$4,0)),"0%"),IF(H251&lt;=INDEX(Ajustes!$B$3:$B$4,MATCH(B251,Ajustes!$A$3:$A$4,0)),"Descuento "&amp;TEXT(INDEX(Ajustes!$C$3:$C$4,MATCH(B251,Ajustes!$A$3:$A$4,0)),"0%"),"En fecha"))))</f>
        <v/>
      </c>
      <c r="J251" s="19"/>
      <c r="K251" s="20"/>
      <c r="L251" s="19"/>
    </row>
    <row r="252" customFormat="false" ht="15" hidden="false" customHeight="false" outlineLevel="0" collapsed="false">
      <c r="A252" s="19"/>
      <c r="B252" s="19"/>
      <c r="C252" s="19"/>
      <c r="D252" s="19"/>
      <c r="E252" s="19"/>
      <c r="F252" s="20"/>
      <c r="G252" s="19"/>
      <c r="H252" s="16" t="str">
        <f aca="true">IF(F252="","",F252-TODAY())</f>
        <v/>
      </c>
      <c r="I252" s="17" t="str">
        <f aca="false">IF(OR(F252="",B252=""),"",IF(H252&lt;0,"Retirar: caducado",IF(H252&lt;=INDEX(Ajustes!$D$3:$D$4,MATCH(B252,Ajustes!$A$3:$A$4,0)),"Descuento "&amp;TEXT(INDEX(Ajustes!$E$3:$E$4,MATCH(B252,Ajustes!$A$3:$A$4,0)),"0%"),IF(H252&lt;=INDEX(Ajustes!$B$3:$B$4,MATCH(B252,Ajustes!$A$3:$A$4,0)),"Descuento "&amp;TEXT(INDEX(Ajustes!$C$3:$C$4,MATCH(B252,Ajustes!$A$3:$A$4,0)),"0%"),"En fecha"))))</f>
        <v/>
      </c>
      <c r="J252" s="19"/>
      <c r="K252" s="20"/>
      <c r="L252" s="19"/>
    </row>
    <row r="253" customFormat="false" ht="15" hidden="false" customHeight="false" outlineLevel="0" collapsed="false">
      <c r="A253" s="19"/>
      <c r="B253" s="19"/>
      <c r="C253" s="19"/>
      <c r="D253" s="19"/>
      <c r="E253" s="19"/>
      <c r="F253" s="20"/>
      <c r="G253" s="19"/>
      <c r="H253" s="16" t="str">
        <f aca="true">IF(F253="","",F253-TODAY())</f>
        <v/>
      </c>
      <c r="I253" s="17" t="str">
        <f aca="false">IF(OR(F253="",B253=""),"",IF(H253&lt;0,"Retirar: caducado",IF(H253&lt;=INDEX(Ajustes!$D$3:$D$4,MATCH(B253,Ajustes!$A$3:$A$4,0)),"Descuento "&amp;TEXT(INDEX(Ajustes!$E$3:$E$4,MATCH(B253,Ajustes!$A$3:$A$4,0)),"0%"),IF(H253&lt;=INDEX(Ajustes!$B$3:$B$4,MATCH(B253,Ajustes!$A$3:$A$4,0)),"Descuento "&amp;TEXT(INDEX(Ajustes!$C$3:$C$4,MATCH(B253,Ajustes!$A$3:$A$4,0)),"0%"),"En fecha"))))</f>
        <v/>
      </c>
      <c r="J253" s="19"/>
      <c r="K253" s="20"/>
      <c r="L253" s="19"/>
    </row>
    <row r="254" customFormat="false" ht="15" hidden="false" customHeight="false" outlineLevel="0" collapsed="false">
      <c r="A254" s="19"/>
      <c r="B254" s="19"/>
      <c r="C254" s="19"/>
      <c r="D254" s="19"/>
      <c r="E254" s="19"/>
      <c r="F254" s="20"/>
      <c r="G254" s="19"/>
      <c r="H254" s="16" t="str">
        <f aca="true">IF(F254="","",F254-TODAY())</f>
        <v/>
      </c>
      <c r="I254" s="17" t="str">
        <f aca="false">IF(OR(F254="",B254=""),"",IF(H254&lt;0,"Retirar: caducado",IF(H254&lt;=INDEX(Ajustes!$D$3:$D$4,MATCH(B254,Ajustes!$A$3:$A$4,0)),"Descuento "&amp;TEXT(INDEX(Ajustes!$E$3:$E$4,MATCH(B254,Ajustes!$A$3:$A$4,0)),"0%"),IF(H254&lt;=INDEX(Ajustes!$B$3:$B$4,MATCH(B254,Ajustes!$A$3:$A$4,0)),"Descuento "&amp;TEXT(INDEX(Ajustes!$C$3:$C$4,MATCH(B254,Ajustes!$A$3:$A$4,0)),"0%"),"En fecha"))))</f>
        <v/>
      </c>
      <c r="J254" s="19"/>
      <c r="K254" s="20"/>
      <c r="L254" s="19"/>
    </row>
    <row r="255" customFormat="false" ht="15" hidden="false" customHeight="false" outlineLevel="0" collapsed="false">
      <c r="A255" s="19"/>
      <c r="B255" s="19"/>
      <c r="C255" s="19"/>
      <c r="D255" s="19"/>
      <c r="E255" s="19"/>
      <c r="F255" s="20"/>
      <c r="G255" s="19"/>
      <c r="H255" s="16" t="str">
        <f aca="true">IF(F255="","",F255-TODAY())</f>
        <v/>
      </c>
      <c r="I255" s="17" t="str">
        <f aca="false">IF(OR(F255="",B255=""),"",IF(H255&lt;0,"Retirar: caducado",IF(H255&lt;=INDEX(Ajustes!$D$3:$D$4,MATCH(B255,Ajustes!$A$3:$A$4,0)),"Descuento "&amp;TEXT(INDEX(Ajustes!$E$3:$E$4,MATCH(B255,Ajustes!$A$3:$A$4,0)),"0%"),IF(H255&lt;=INDEX(Ajustes!$B$3:$B$4,MATCH(B255,Ajustes!$A$3:$A$4,0)),"Descuento "&amp;TEXT(INDEX(Ajustes!$C$3:$C$4,MATCH(B255,Ajustes!$A$3:$A$4,0)),"0%"),"En fecha"))))</f>
        <v/>
      </c>
      <c r="J255" s="19"/>
      <c r="K255" s="20"/>
      <c r="L255" s="19"/>
    </row>
    <row r="256" customFormat="false" ht="15" hidden="false" customHeight="false" outlineLevel="0" collapsed="false">
      <c r="A256" s="19"/>
      <c r="B256" s="19"/>
      <c r="C256" s="19"/>
      <c r="D256" s="19"/>
      <c r="E256" s="19"/>
      <c r="F256" s="20"/>
      <c r="G256" s="19"/>
      <c r="H256" s="16" t="str">
        <f aca="true">IF(F256="","",F256-TODAY())</f>
        <v/>
      </c>
      <c r="I256" s="17" t="str">
        <f aca="false">IF(OR(F256="",B256=""),"",IF(H256&lt;0,"Retirar: caducado",IF(H256&lt;=INDEX(Ajustes!$D$3:$D$4,MATCH(B256,Ajustes!$A$3:$A$4,0)),"Descuento "&amp;TEXT(INDEX(Ajustes!$E$3:$E$4,MATCH(B256,Ajustes!$A$3:$A$4,0)),"0%"),IF(H256&lt;=INDEX(Ajustes!$B$3:$B$4,MATCH(B256,Ajustes!$A$3:$A$4,0)),"Descuento "&amp;TEXT(INDEX(Ajustes!$C$3:$C$4,MATCH(B256,Ajustes!$A$3:$A$4,0)),"0%"),"En fecha"))))</f>
        <v/>
      </c>
      <c r="J256" s="19"/>
      <c r="K256" s="20"/>
      <c r="L256" s="19"/>
    </row>
    <row r="257" customFormat="false" ht="15" hidden="false" customHeight="false" outlineLevel="0" collapsed="false">
      <c r="A257" s="19"/>
      <c r="B257" s="19"/>
      <c r="C257" s="19"/>
      <c r="D257" s="19"/>
      <c r="E257" s="19"/>
      <c r="F257" s="20"/>
      <c r="G257" s="19"/>
      <c r="H257" s="16" t="str">
        <f aca="true">IF(F257="","",F257-TODAY())</f>
        <v/>
      </c>
      <c r="I257" s="17" t="str">
        <f aca="false">IF(OR(F257="",B257=""),"",IF(H257&lt;0,"Retirar: caducado",IF(H257&lt;=INDEX(Ajustes!$D$3:$D$4,MATCH(B257,Ajustes!$A$3:$A$4,0)),"Descuento "&amp;TEXT(INDEX(Ajustes!$E$3:$E$4,MATCH(B257,Ajustes!$A$3:$A$4,0)),"0%"),IF(H257&lt;=INDEX(Ajustes!$B$3:$B$4,MATCH(B257,Ajustes!$A$3:$A$4,0)),"Descuento "&amp;TEXT(INDEX(Ajustes!$C$3:$C$4,MATCH(B257,Ajustes!$A$3:$A$4,0)),"0%"),"En fecha"))))</f>
        <v/>
      </c>
      <c r="J257" s="19"/>
      <c r="K257" s="20"/>
      <c r="L257" s="19"/>
    </row>
    <row r="258" customFormat="false" ht="15" hidden="false" customHeight="false" outlineLevel="0" collapsed="false">
      <c r="A258" s="19"/>
      <c r="B258" s="19"/>
      <c r="C258" s="19"/>
      <c r="D258" s="19"/>
      <c r="E258" s="19"/>
      <c r="F258" s="20"/>
      <c r="G258" s="19"/>
      <c r="H258" s="16" t="str">
        <f aca="true">IF(F258="","",F258-TODAY())</f>
        <v/>
      </c>
      <c r="I258" s="17" t="str">
        <f aca="false">IF(OR(F258="",B258=""),"",IF(H258&lt;0,"Retirar: caducado",IF(H258&lt;=INDEX(Ajustes!$D$3:$D$4,MATCH(B258,Ajustes!$A$3:$A$4,0)),"Descuento "&amp;TEXT(INDEX(Ajustes!$E$3:$E$4,MATCH(B258,Ajustes!$A$3:$A$4,0)),"0%"),IF(H258&lt;=INDEX(Ajustes!$B$3:$B$4,MATCH(B258,Ajustes!$A$3:$A$4,0)),"Descuento "&amp;TEXT(INDEX(Ajustes!$C$3:$C$4,MATCH(B258,Ajustes!$A$3:$A$4,0)),"0%"),"En fecha"))))</f>
        <v/>
      </c>
      <c r="J258" s="19"/>
      <c r="K258" s="20"/>
      <c r="L258" s="19"/>
    </row>
    <row r="259" customFormat="false" ht="15" hidden="false" customHeight="false" outlineLevel="0" collapsed="false">
      <c r="A259" s="19"/>
      <c r="B259" s="19"/>
      <c r="C259" s="19"/>
      <c r="D259" s="19"/>
      <c r="E259" s="19"/>
      <c r="F259" s="20"/>
      <c r="G259" s="19"/>
      <c r="H259" s="16" t="str">
        <f aca="true">IF(F259="","",F259-TODAY())</f>
        <v/>
      </c>
      <c r="I259" s="17" t="str">
        <f aca="false">IF(OR(F259="",B259=""),"",IF(H259&lt;0,"Retirar: caducado",IF(H259&lt;=INDEX(Ajustes!$D$3:$D$4,MATCH(B259,Ajustes!$A$3:$A$4,0)),"Descuento "&amp;TEXT(INDEX(Ajustes!$E$3:$E$4,MATCH(B259,Ajustes!$A$3:$A$4,0)),"0%"),IF(H259&lt;=INDEX(Ajustes!$B$3:$B$4,MATCH(B259,Ajustes!$A$3:$A$4,0)),"Descuento "&amp;TEXT(INDEX(Ajustes!$C$3:$C$4,MATCH(B259,Ajustes!$A$3:$A$4,0)),"0%"),"En fecha"))))</f>
        <v/>
      </c>
      <c r="J259" s="19"/>
      <c r="K259" s="20"/>
      <c r="L259" s="19"/>
    </row>
    <row r="260" customFormat="false" ht="15" hidden="false" customHeight="false" outlineLevel="0" collapsed="false">
      <c r="A260" s="19"/>
      <c r="B260" s="19"/>
      <c r="C260" s="19"/>
      <c r="D260" s="19"/>
      <c r="E260" s="19"/>
      <c r="F260" s="20"/>
      <c r="G260" s="19"/>
      <c r="H260" s="16" t="str">
        <f aca="true">IF(F260="","",F260-TODAY())</f>
        <v/>
      </c>
      <c r="I260" s="17" t="str">
        <f aca="false">IF(OR(F260="",B260=""),"",IF(H260&lt;0,"Retirar: caducado",IF(H260&lt;=INDEX(Ajustes!$D$3:$D$4,MATCH(B260,Ajustes!$A$3:$A$4,0)),"Descuento "&amp;TEXT(INDEX(Ajustes!$E$3:$E$4,MATCH(B260,Ajustes!$A$3:$A$4,0)),"0%"),IF(H260&lt;=INDEX(Ajustes!$B$3:$B$4,MATCH(B260,Ajustes!$A$3:$A$4,0)),"Descuento "&amp;TEXT(INDEX(Ajustes!$C$3:$C$4,MATCH(B260,Ajustes!$A$3:$A$4,0)),"0%"),"En fecha"))))</f>
        <v/>
      </c>
      <c r="J260" s="19"/>
      <c r="K260" s="20"/>
      <c r="L260" s="19"/>
    </row>
    <row r="261" customFormat="false" ht="15" hidden="false" customHeight="false" outlineLevel="0" collapsed="false">
      <c r="A261" s="19"/>
      <c r="B261" s="19"/>
      <c r="C261" s="19"/>
      <c r="D261" s="19"/>
      <c r="E261" s="19"/>
      <c r="F261" s="20"/>
      <c r="G261" s="19"/>
      <c r="H261" s="16" t="str">
        <f aca="true">IF(F261="","",F261-TODAY())</f>
        <v/>
      </c>
      <c r="I261" s="17" t="str">
        <f aca="false">IF(OR(F261="",B261=""),"",IF(H261&lt;0,"Retirar: caducado",IF(H261&lt;=INDEX(Ajustes!$D$3:$D$4,MATCH(B261,Ajustes!$A$3:$A$4,0)),"Descuento "&amp;TEXT(INDEX(Ajustes!$E$3:$E$4,MATCH(B261,Ajustes!$A$3:$A$4,0)),"0%"),IF(H261&lt;=INDEX(Ajustes!$B$3:$B$4,MATCH(B261,Ajustes!$A$3:$A$4,0)),"Descuento "&amp;TEXT(INDEX(Ajustes!$C$3:$C$4,MATCH(B261,Ajustes!$A$3:$A$4,0)),"0%"),"En fecha"))))</f>
        <v/>
      </c>
      <c r="J261" s="19"/>
      <c r="K261" s="20"/>
      <c r="L261" s="19"/>
    </row>
    <row r="262" customFormat="false" ht="15" hidden="false" customHeight="false" outlineLevel="0" collapsed="false">
      <c r="A262" s="19"/>
      <c r="B262" s="19"/>
      <c r="C262" s="19"/>
      <c r="D262" s="19"/>
      <c r="E262" s="19"/>
      <c r="F262" s="20"/>
      <c r="G262" s="19"/>
      <c r="H262" s="16" t="str">
        <f aca="true">IF(F262="","",F262-TODAY())</f>
        <v/>
      </c>
      <c r="I262" s="17" t="str">
        <f aca="false">IF(OR(F262="",B262=""),"",IF(H262&lt;0,"Retirar: caducado",IF(H262&lt;=INDEX(Ajustes!$D$3:$D$4,MATCH(B262,Ajustes!$A$3:$A$4,0)),"Descuento "&amp;TEXT(INDEX(Ajustes!$E$3:$E$4,MATCH(B262,Ajustes!$A$3:$A$4,0)),"0%"),IF(H262&lt;=INDEX(Ajustes!$B$3:$B$4,MATCH(B262,Ajustes!$A$3:$A$4,0)),"Descuento "&amp;TEXT(INDEX(Ajustes!$C$3:$C$4,MATCH(B262,Ajustes!$A$3:$A$4,0)),"0%"),"En fecha"))))</f>
        <v/>
      </c>
      <c r="J262" s="19"/>
      <c r="K262" s="20"/>
      <c r="L262" s="19"/>
    </row>
    <row r="263" customFormat="false" ht="15" hidden="false" customHeight="false" outlineLevel="0" collapsed="false">
      <c r="A263" s="19"/>
      <c r="B263" s="19"/>
      <c r="C263" s="19"/>
      <c r="D263" s="19"/>
      <c r="E263" s="19"/>
      <c r="F263" s="20"/>
      <c r="G263" s="19"/>
      <c r="H263" s="16" t="str">
        <f aca="true">IF(F263="","",F263-TODAY())</f>
        <v/>
      </c>
      <c r="I263" s="17" t="str">
        <f aca="false">IF(OR(F263="",B263=""),"",IF(H263&lt;0,"Retirar: caducado",IF(H263&lt;=INDEX(Ajustes!$D$3:$D$4,MATCH(B263,Ajustes!$A$3:$A$4,0)),"Descuento "&amp;TEXT(INDEX(Ajustes!$E$3:$E$4,MATCH(B263,Ajustes!$A$3:$A$4,0)),"0%"),IF(H263&lt;=INDEX(Ajustes!$B$3:$B$4,MATCH(B263,Ajustes!$A$3:$A$4,0)),"Descuento "&amp;TEXT(INDEX(Ajustes!$C$3:$C$4,MATCH(B263,Ajustes!$A$3:$A$4,0)),"0%"),"En fecha"))))</f>
        <v/>
      </c>
      <c r="J263" s="19"/>
      <c r="K263" s="20"/>
      <c r="L263" s="19"/>
    </row>
    <row r="264" customFormat="false" ht="15" hidden="false" customHeight="false" outlineLevel="0" collapsed="false">
      <c r="A264" s="19"/>
      <c r="B264" s="19"/>
      <c r="C264" s="19"/>
      <c r="D264" s="19"/>
      <c r="E264" s="19"/>
      <c r="F264" s="20"/>
      <c r="G264" s="19"/>
      <c r="H264" s="16" t="str">
        <f aca="true">IF(F264="","",F264-TODAY())</f>
        <v/>
      </c>
      <c r="I264" s="17" t="str">
        <f aca="false">IF(OR(F264="",B264=""),"",IF(H264&lt;0,"Retirar: caducado",IF(H264&lt;=INDEX(Ajustes!$D$3:$D$4,MATCH(B264,Ajustes!$A$3:$A$4,0)),"Descuento "&amp;TEXT(INDEX(Ajustes!$E$3:$E$4,MATCH(B264,Ajustes!$A$3:$A$4,0)),"0%"),IF(H264&lt;=INDEX(Ajustes!$B$3:$B$4,MATCH(B264,Ajustes!$A$3:$A$4,0)),"Descuento "&amp;TEXT(INDEX(Ajustes!$C$3:$C$4,MATCH(B264,Ajustes!$A$3:$A$4,0)),"0%"),"En fecha"))))</f>
        <v/>
      </c>
      <c r="J264" s="19"/>
      <c r="K264" s="20"/>
      <c r="L264" s="19"/>
    </row>
    <row r="265" customFormat="false" ht="15" hidden="false" customHeight="false" outlineLevel="0" collapsed="false">
      <c r="A265" s="19"/>
      <c r="B265" s="19"/>
      <c r="C265" s="19"/>
      <c r="D265" s="19"/>
      <c r="E265" s="19"/>
      <c r="F265" s="20"/>
      <c r="G265" s="19"/>
      <c r="H265" s="16" t="str">
        <f aca="true">IF(F265="","",F265-TODAY())</f>
        <v/>
      </c>
      <c r="I265" s="17" t="str">
        <f aca="false">IF(OR(F265="",B265=""),"",IF(H265&lt;0,"Retirar: caducado",IF(H265&lt;=INDEX(Ajustes!$D$3:$D$4,MATCH(B265,Ajustes!$A$3:$A$4,0)),"Descuento "&amp;TEXT(INDEX(Ajustes!$E$3:$E$4,MATCH(B265,Ajustes!$A$3:$A$4,0)),"0%"),IF(H265&lt;=INDEX(Ajustes!$B$3:$B$4,MATCH(B265,Ajustes!$A$3:$A$4,0)),"Descuento "&amp;TEXT(INDEX(Ajustes!$C$3:$C$4,MATCH(B265,Ajustes!$A$3:$A$4,0)),"0%"),"En fecha"))))</f>
        <v/>
      </c>
      <c r="J265" s="19"/>
      <c r="K265" s="20"/>
      <c r="L265" s="19"/>
    </row>
    <row r="266" customFormat="false" ht="15" hidden="false" customHeight="false" outlineLevel="0" collapsed="false">
      <c r="A266" s="19"/>
      <c r="B266" s="19"/>
      <c r="C266" s="19"/>
      <c r="D266" s="19"/>
      <c r="E266" s="19"/>
      <c r="F266" s="20"/>
      <c r="G266" s="19"/>
      <c r="H266" s="16" t="str">
        <f aca="true">IF(F266="","",F266-TODAY())</f>
        <v/>
      </c>
      <c r="I266" s="17" t="str">
        <f aca="false">IF(OR(F266="",B266=""),"",IF(H266&lt;0,"Retirar: caducado",IF(H266&lt;=INDEX(Ajustes!$D$3:$D$4,MATCH(B266,Ajustes!$A$3:$A$4,0)),"Descuento "&amp;TEXT(INDEX(Ajustes!$E$3:$E$4,MATCH(B266,Ajustes!$A$3:$A$4,0)),"0%"),IF(H266&lt;=INDEX(Ajustes!$B$3:$B$4,MATCH(B266,Ajustes!$A$3:$A$4,0)),"Descuento "&amp;TEXT(INDEX(Ajustes!$C$3:$C$4,MATCH(B266,Ajustes!$A$3:$A$4,0)),"0%"),"En fecha"))))</f>
        <v/>
      </c>
      <c r="J266" s="19"/>
      <c r="K266" s="20"/>
      <c r="L266" s="19"/>
    </row>
    <row r="267" customFormat="false" ht="15" hidden="false" customHeight="false" outlineLevel="0" collapsed="false">
      <c r="A267" s="19"/>
      <c r="B267" s="19"/>
      <c r="C267" s="19"/>
      <c r="D267" s="19"/>
      <c r="E267" s="19"/>
      <c r="F267" s="20"/>
      <c r="G267" s="19"/>
      <c r="H267" s="16" t="str">
        <f aca="true">IF(F267="","",F267-TODAY())</f>
        <v/>
      </c>
      <c r="I267" s="17" t="str">
        <f aca="false">IF(OR(F267="",B267=""),"",IF(H267&lt;0,"Retirar: caducado",IF(H267&lt;=INDEX(Ajustes!$D$3:$D$4,MATCH(B267,Ajustes!$A$3:$A$4,0)),"Descuento "&amp;TEXT(INDEX(Ajustes!$E$3:$E$4,MATCH(B267,Ajustes!$A$3:$A$4,0)),"0%"),IF(H267&lt;=INDEX(Ajustes!$B$3:$B$4,MATCH(B267,Ajustes!$A$3:$A$4,0)),"Descuento "&amp;TEXT(INDEX(Ajustes!$C$3:$C$4,MATCH(B267,Ajustes!$A$3:$A$4,0)),"0%"),"En fecha"))))</f>
        <v/>
      </c>
      <c r="J267" s="19"/>
      <c r="K267" s="20"/>
      <c r="L267" s="19"/>
    </row>
    <row r="268" customFormat="false" ht="15" hidden="false" customHeight="false" outlineLevel="0" collapsed="false">
      <c r="A268" s="19"/>
      <c r="B268" s="19"/>
      <c r="C268" s="19"/>
      <c r="D268" s="19"/>
      <c r="E268" s="19"/>
      <c r="F268" s="20"/>
      <c r="G268" s="19"/>
      <c r="H268" s="16" t="str">
        <f aca="true">IF(F268="","",F268-TODAY())</f>
        <v/>
      </c>
      <c r="I268" s="17" t="str">
        <f aca="false">IF(OR(F268="",B268=""),"",IF(H268&lt;0,"Retirar: caducado",IF(H268&lt;=INDEX(Ajustes!$D$3:$D$4,MATCH(B268,Ajustes!$A$3:$A$4,0)),"Descuento "&amp;TEXT(INDEX(Ajustes!$E$3:$E$4,MATCH(B268,Ajustes!$A$3:$A$4,0)),"0%"),IF(H268&lt;=INDEX(Ajustes!$B$3:$B$4,MATCH(B268,Ajustes!$A$3:$A$4,0)),"Descuento "&amp;TEXT(INDEX(Ajustes!$C$3:$C$4,MATCH(B268,Ajustes!$A$3:$A$4,0)),"0%"),"En fecha"))))</f>
        <v/>
      </c>
      <c r="J268" s="19"/>
      <c r="K268" s="20"/>
      <c r="L268" s="19"/>
    </row>
    <row r="269" customFormat="false" ht="15" hidden="false" customHeight="false" outlineLevel="0" collapsed="false">
      <c r="A269" s="19"/>
      <c r="B269" s="19"/>
      <c r="C269" s="19"/>
      <c r="D269" s="19"/>
      <c r="E269" s="19"/>
      <c r="F269" s="20"/>
      <c r="G269" s="19"/>
      <c r="H269" s="16" t="str">
        <f aca="true">IF(F269="","",F269-TODAY())</f>
        <v/>
      </c>
      <c r="I269" s="17" t="str">
        <f aca="false">IF(OR(F269="",B269=""),"",IF(H269&lt;0,"Retirar: caducado",IF(H269&lt;=INDEX(Ajustes!$D$3:$D$4,MATCH(B269,Ajustes!$A$3:$A$4,0)),"Descuento "&amp;TEXT(INDEX(Ajustes!$E$3:$E$4,MATCH(B269,Ajustes!$A$3:$A$4,0)),"0%"),IF(H269&lt;=INDEX(Ajustes!$B$3:$B$4,MATCH(B269,Ajustes!$A$3:$A$4,0)),"Descuento "&amp;TEXT(INDEX(Ajustes!$C$3:$C$4,MATCH(B269,Ajustes!$A$3:$A$4,0)),"0%"),"En fecha"))))</f>
        <v/>
      </c>
      <c r="J269" s="19"/>
      <c r="K269" s="20"/>
      <c r="L269" s="19"/>
    </row>
    <row r="270" customFormat="false" ht="15" hidden="false" customHeight="false" outlineLevel="0" collapsed="false">
      <c r="A270" s="19"/>
      <c r="B270" s="19"/>
      <c r="C270" s="19"/>
      <c r="D270" s="19"/>
      <c r="E270" s="19"/>
      <c r="F270" s="20"/>
      <c r="G270" s="19"/>
      <c r="H270" s="16" t="str">
        <f aca="true">IF(F270="","",F270-TODAY())</f>
        <v/>
      </c>
      <c r="I270" s="17" t="str">
        <f aca="false">IF(OR(F270="",B270=""),"",IF(H270&lt;0,"Retirar: caducado",IF(H270&lt;=INDEX(Ajustes!$D$3:$D$4,MATCH(B270,Ajustes!$A$3:$A$4,0)),"Descuento "&amp;TEXT(INDEX(Ajustes!$E$3:$E$4,MATCH(B270,Ajustes!$A$3:$A$4,0)),"0%"),IF(H270&lt;=INDEX(Ajustes!$B$3:$B$4,MATCH(B270,Ajustes!$A$3:$A$4,0)),"Descuento "&amp;TEXT(INDEX(Ajustes!$C$3:$C$4,MATCH(B270,Ajustes!$A$3:$A$4,0)),"0%"),"En fecha"))))</f>
        <v/>
      </c>
      <c r="J270" s="19"/>
      <c r="K270" s="20"/>
      <c r="L270" s="19"/>
    </row>
    <row r="271" customFormat="false" ht="15" hidden="false" customHeight="false" outlineLevel="0" collapsed="false">
      <c r="A271" s="19"/>
      <c r="B271" s="19"/>
      <c r="C271" s="19"/>
      <c r="D271" s="19"/>
      <c r="E271" s="19"/>
      <c r="F271" s="20"/>
      <c r="G271" s="19"/>
      <c r="H271" s="16" t="str">
        <f aca="true">IF(F271="","",F271-TODAY())</f>
        <v/>
      </c>
      <c r="I271" s="17" t="str">
        <f aca="false">IF(OR(F271="",B271=""),"",IF(H271&lt;0,"Retirar: caducado",IF(H271&lt;=INDEX(Ajustes!$D$3:$D$4,MATCH(B271,Ajustes!$A$3:$A$4,0)),"Descuento "&amp;TEXT(INDEX(Ajustes!$E$3:$E$4,MATCH(B271,Ajustes!$A$3:$A$4,0)),"0%"),IF(H271&lt;=INDEX(Ajustes!$B$3:$B$4,MATCH(B271,Ajustes!$A$3:$A$4,0)),"Descuento "&amp;TEXT(INDEX(Ajustes!$C$3:$C$4,MATCH(B271,Ajustes!$A$3:$A$4,0)),"0%"),"En fecha"))))</f>
        <v/>
      </c>
      <c r="J271" s="19"/>
      <c r="K271" s="20"/>
      <c r="L271" s="19"/>
    </row>
    <row r="272" customFormat="false" ht="15" hidden="false" customHeight="false" outlineLevel="0" collapsed="false">
      <c r="A272" s="19"/>
      <c r="B272" s="19"/>
      <c r="C272" s="19"/>
      <c r="D272" s="19"/>
      <c r="E272" s="19"/>
      <c r="F272" s="20"/>
      <c r="G272" s="19"/>
      <c r="H272" s="16" t="str">
        <f aca="true">IF(F272="","",F272-TODAY())</f>
        <v/>
      </c>
      <c r="I272" s="17" t="str">
        <f aca="false">IF(OR(F272="",B272=""),"",IF(H272&lt;0,"Retirar: caducado",IF(H272&lt;=INDEX(Ajustes!$D$3:$D$4,MATCH(B272,Ajustes!$A$3:$A$4,0)),"Descuento "&amp;TEXT(INDEX(Ajustes!$E$3:$E$4,MATCH(B272,Ajustes!$A$3:$A$4,0)),"0%"),IF(H272&lt;=INDEX(Ajustes!$B$3:$B$4,MATCH(B272,Ajustes!$A$3:$A$4,0)),"Descuento "&amp;TEXT(INDEX(Ajustes!$C$3:$C$4,MATCH(B272,Ajustes!$A$3:$A$4,0)),"0%"),"En fecha"))))</f>
        <v/>
      </c>
      <c r="J272" s="19"/>
      <c r="K272" s="20"/>
      <c r="L272" s="19"/>
    </row>
    <row r="273" customFormat="false" ht="15" hidden="false" customHeight="false" outlineLevel="0" collapsed="false">
      <c r="A273" s="19"/>
      <c r="B273" s="19"/>
      <c r="C273" s="19"/>
      <c r="D273" s="19"/>
      <c r="E273" s="19"/>
      <c r="F273" s="20"/>
      <c r="G273" s="19"/>
      <c r="H273" s="16" t="str">
        <f aca="true">IF(F273="","",F273-TODAY())</f>
        <v/>
      </c>
      <c r="I273" s="17" t="str">
        <f aca="false">IF(OR(F273="",B273=""),"",IF(H273&lt;0,"Retirar: caducado",IF(H273&lt;=INDEX(Ajustes!$D$3:$D$4,MATCH(B273,Ajustes!$A$3:$A$4,0)),"Descuento "&amp;TEXT(INDEX(Ajustes!$E$3:$E$4,MATCH(B273,Ajustes!$A$3:$A$4,0)),"0%"),IF(H273&lt;=INDEX(Ajustes!$B$3:$B$4,MATCH(B273,Ajustes!$A$3:$A$4,0)),"Descuento "&amp;TEXT(INDEX(Ajustes!$C$3:$C$4,MATCH(B273,Ajustes!$A$3:$A$4,0)),"0%"),"En fecha"))))</f>
        <v/>
      </c>
      <c r="J273" s="19"/>
      <c r="K273" s="20"/>
      <c r="L273" s="19"/>
    </row>
    <row r="274" customFormat="false" ht="15" hidden="false" customHeight="false" outlineLevel="0" collapsed="false">
      <c r="A274" s="19"/>
      <c r="B274" s="19"/>
      <c r="C274" s="19"/>
      <c r="D274" s="19"/>
      <c r="E274" s="19"/>
      <c r="F274" s="20"/>
      <c r="G274" s="19"/>
      <c r="H274" s="16" t="str">
        <f aca="true">IF(F274="","",F274-TODAY())</f>
        <v/>
      </c>
      <c r="I274" s="17" t="str">
        <f aca="false">IF(OR(F274="",B274=""),"",IF(H274&lt;0,"Retirar: caducado",IF(H274&lt;=INDEX(Ajustes!$D$3:$D$4,MATCH(B274,Ajustes!$A$3:$A$4,0)),"Descuento "&amp;TEXT(INDEX(Ajustes!$E$3:$E$4,MATCH(B274,Ajustes!$A$3:$A$4,0)),"0%"),IF(H274&lt;=INDEX(Ajustes!$B$3:$B$4,MATCH(B274,Ajustes!$A$3:$A$4,0)),"Descuento "&amp;TEXT(INDEX(Ajustes!$C$3:$C$4,MATCH(B274,Ajustes!$A$3:$A$4,0)),"0%"),"En fecha"))))</f>
        <v/>
      </c>
      <c r="J274" s="19"/>
      <c r="K274" s="20"/>
      <c r="L274" s="19"/>
    </row>
    <row r="275" customFormat="false" ht="15" hidden="false" customHeight="false" outlineLevel="0" collapsed="false">
      <c r="A275" s="19"/>
      <c r="B275" s="19"/>
      <c r="C275" s="19"/>
      <c r="D275" s="19"/>
      <c r="E275" s="19"/>
      <c r="F275" s="20"/>
      <c r="G275" s="19"/>
      <c r="H275" s="16" t="str">
        <f aca="true">IF(F275="","",F275-TODAY())</f>
        <v/>
      </c>
      <c r="I275" s="17" t="str">
        <f aca="false">IF(OR(F275="",B275=""),"",IF(H275&lt;0,"Retirar: caducado",IF(H275&lt;=INDEX(Ajustes!$D$3:$D$4,MATCH(B275,Ajustes!$A$3:$A$4,0)),"Descuento "&amp;TEXT(INDEX(Ajustes!$E$3:$E$4,MATCH(B275,Ajustes!$A$3:$A$4,0)),"0%"),IF(H275&lt;=INDEX(Ajustes!$B$3:$B$4,MATCH(B275,Ajustes!$A$3:$A$4,0)),"Descuento "&amp;TEXT(INDEX(Ajustes!$C$3:$C$4,MATCH(B275,Ajustes!$A$3:$A$4,0)),"0%"),"En fecha"))))</f>
        <v/>
      </c>
      <c r="J275" s="19"/>
      <c r="K275" s="20"/>
      <c r="L275" s="19"/>
    </row>
    <row r="276" customFormat="false" ht="15" hidden="false" customHeight="false" outlineLevel="0" collapsed="false">
      <c r="A276" s="19"/>
      <c r="B276" s="19"/>
      <c r="C276" s="19"/>
      <c r="D276" s="19"/>
      <c r="E276" s="19"/>
      <c r="F276" s="20"/>
      <c r="G276" s="19"/>
      <c r="H276" s="16" t="str">
        <f aca="true">IF(F276="","",F276-TODAY())</f>
        <v/>
      </c>
      <c r="I276" s="17" t="str">
        <f aca="false">IF(OR(F276="",B276=""),"",IF(H276&lt;0,"Retirar: caducado",IF(H276&lt;=INDEX(Ajustes!$D$3:$D$4,MATCH(B276,Ajustes!$A$3:$A$4,0)),"Descuento "&amp;TEXT(INDEX(Ajustes!$E$3:$E$4,MATCH(B276,Ajustes!$A$3:$A$4,0)),"0%"),IF(H276&lt;=INDEX(Ajustes!$B$3:$B$4,MATCH(B276,Ajustes!$A$3:$A$4,0)),"Descuento "&amp;TEXT(INDEX(Ajustes!$C$3:$C$4,MATCH(B276,Ajustes!$A$3:$A$4,0)),"0%"),"En fecha"))))</f>
        <v/>
      </c>
      <c r="J276" s="19"/>
      <c r="K276" s="20"/>
      <c r="L276" s="19"/>
    </row>
    <row r="277" customFormat="false" ht="15" hidden="false" customHeight="false" outlineLevel="0" collapsed="false">
      <c r="A277" s="19"/>
      <c r="B277" s="19"/>
      <c r="C277" s="19"/>
      <c r="D277" s="19"/>
      <c r="E277" s="19"/>
      <c r="F277" s="20"/>
      <c r="G277" s="19"/>
      <c r="H277" s="16" t="str">
        <f aca="true">IF(F277="","",F277-TODAY())</f>
        <v/>
      </c>
      <c r="I277" s="17" t="str">
        <f aca="false">IF(OR(F277="",B277=""),"",IF(H277&lt;0,"Retirar: caducado",IF(H277&lt;=INDEX(Ajustes!$D$3:$D$4,MATCH(B277,Ajustes!$A$3:$A$4,0)),"Descuento "&amp;TEXT(INDEX(Ajustes!$E$3:$E$4,MATCH(B277,Ajustes!$A$3:$A$4,0)),"0%"),IF(H277&lt;=INDEX(Ajustes!$B$3:$B$4,MATCH(B277,Ajustes!$A$3:$A$4,0)),"Descuento "&amp;TEXT(INDEX(Ajustes!$C$3:$C$4,MATCH(B277,Ajustes!$A$3:$A$4,0)),"0%"),"En fecha"))))</f>
        <v/>
      </c>
      <c r="J277" s="19"/>
      <c r="K277" s="20"/>
      <c r="L277" s="19"/>
    </row>
    <row r="278" customFormat="false" ht="15" hidden="false" customHeight="false" outlineLevel="0" collapsed="false">
      <c r="A278" s="19"/>
      <c r="B278" s="19"/>
      <c r="C278" s="19"/>
      <c r="D278" s="19"/>
      <c r="E278" s="19"/>
      <c r="F278" s="20"/>
      <c r="G278" s="19"/>
      <c r="H278" s="16" t="str">
        <f aca="true">IF(F278="","",F278-TODAY())</f>
        <v/>
      </c>
      <c r="I278" s="17" t="str">
        <f aca="false">IF(OR(F278="",B278=""),"",IF(H278&lt;0,"Retirar: caducado",IF(H278&lt;=INDEX(Ajustes!$D$3:$D$4,MATCH(B278,Ajustes!$A$3:$A$4,0)),"Descuento "&amp;TEXT(INDEX(Ajustes!$E$3:$E$4,MATCH(B278,Ajustes!$A$3:$A$4,0)),"0%"),IF(H278&lt;=INDEX(Ajustes!$B$3:$B$4,MATCH(B278,Ajustes!$A$3:$A$4,0)),"Descuento "&amp;TEXT(INDEX(Ajustes!$C$3:$C$4,MATCH(B278,Ajustes!$A$3:$A$4,0)),"0%"),"En fecha"))))</f>
        <v/>
      </c>
      <c r="J278" s="19"/>
      <c r="K278" s="20"/>
      <c r="L278" s="19"/>
    </row>
    <row r="279" customFormat="false" ht="15" hidden="false" customHeight="false" outlineLevel="0" collapsed="false">
      <c r="A279" s="19"/>
      <c r="B279" s="19"/>
      <c r="C279" s="19"/>
      <c r="D279" s="19"/>
      <c r="E279" s="19"/>
      <c r="F279" s="20"/>
      <c r="G279" s="19"/>
      <c r="H279" s="16" t="str">
        <f aca="true">IF(F279="","",F279-TODAY())</f>
        <v/>
      </c>
      <c r="I279" s="17" t="str">
        <f aca="false">IF(OR(F279="",B279=""),"",IF(H279&lt;0,"Retirar: caducado",IF(H279&lt;=INDEX(Ajustes!$D$3:$D$4,MATCH(B279,Ajustes!$A$3:$A$4,0)),"Descuento "&amp;TEXT(INDEX(Ajustes!$E$3:$E$4,MATCH(B279,Ajustes!$A$3:$A$4,0)),"0%"),IF(H279&lt;=INDEX(Ajustes!$B$3:$B$4,MATCH(B279,Ajustes!$A$3:$A$4,0)),"Descuento "&amp;TEXT(INDEX(Ajustes!$C$3:$C$4,MATCH(B279,Ajustes!$A$3:$A$4,0)),"0%"),"En fecha"))))</f>
        <v/>
      </c>
      <c r="J279" s="19"/>
      <c r="K279" s="20"/>
      <c r="L279" s="19"/>
    </row>
    <row r="280" customFormat="false" ht="15" hidden="false" customHeight="false" outlineLevel="0" collapsed="false">
      <c r="A280" s="19"/>
      <c r="B280" s="19"/>
      <c r="C280" s="19"/>
      <c r="D280" s="19"/>
      <c r="E280" s="19"/>
      <c r="F280" s="20"/>
      <c r="G280" s="19"/>
      <c r="H280" s="16" t="str">
        <f aca="true">IF(F280="","",F280-TODAY())</f>
        <v/>
      </c>
      <c r="I280" s="17" t="str">
        <f aca="false">IF(OR(F280="",B280=""),"",IF(H280&lt;0,"Retirar: caducado",IF(H280&lt;=INDEX(Ajustes!$D$3:$D$4,MATCH(B280,Ajustes!$A$3:$A$4,0)),"Descuento "&amp;TEXT(INDEX(Ajustes!$E$3:$E$4,MATCH(B280,Ajustes!$A$3:$A$4,0)),"0%"),IF(H280&lt;=INDEX(Ajustes!$B$3:$B$4,MATCH(B280,Ajustes!$A$3:$A$4,0)),"Descuento "&amp;TEXT(INDEX(Ajustes!$C$3:$C$4,MATCH(B280,Ajustes!$A$3:$A$4,0)),"0%"),"En fecha"))))</f>
        <v/>
      </c>
      <c r="J280" s="19"/>
      <c r="K280" s="20"/>
      <c r="L280" s="19"/>
    </row>
    <row r="281" customFormat="false" ht="15" hidden="false" customHeight="false" outlineLevel="0" collapsed="false">
      <c r="A281" s="19"/>
      <c r="B281" s="19"/>
      <c r="C281" s="19"/>
      <c r="D281" s="19"/>
      <c r="E281" s="19"/>
      <c r="F281" s="20"/>
      <c r="G281" s="19"/>
      <c r="H281" s="16" t="str">
        <f aca="true">IF(F281="","",F281-TODAY())</f>
        <v/>
      </c>
      <c r="I281" s="17" t="str">
        <f aca="false">IF(OR(F281="",B281=""),"",IF(H281&lt;0,"Retirar: caducado",IF(H281&lt;=INDEX(Ajustes!$D$3:$D$4,MATCH(B281,Ajustes!$A$3:$A$4,0)),"Descuento "&amp;TEXT(INDEX(Ajustes!$E$3:$E$4,MATCH(B281,Ajustes!$A$3:$A$4,0)),"0%"),IF(H281&lt;=INDEX(Ajustes!$B$3:$B$4,MATCH(B281,Ajustes!$A$3:$A$4,0)),"Descuento "&amp;TEXT(INDEX(Ajustes!$C$3:$C$4,MATCH(B281,Ajustes!$A$3:$A$4,0)),"0%"),"En fecha"))))</f>
        <v/>
      </c>
      <c r="J281" s="19"/>
      <c r="K281" s="20"/>
      <c r="L281" s="19"/>
    </row>
    <row r="282" customFormat="false" ht="15" hidden="false" customHeight="false" outlineLevel="0" collapsed="false">
      <c r="A282" s="19"/>
      <c r="B282" s="19"/>
      <c r="C282" s="19"/>
      <c r="D282" s="19"/>
      <c r="E282" s="19"/>
      <c r="F282" s="20"/>
      <c r="G282" s="19"/>
      <c r="H282" s="16" t="str">
        <f aca="true">IF(F282="","",F282-TODAY())</f>
        <v/>
      </c>
      <c r="I282" s="17" t="str">
        <f aca="false">IF(OR(F282="",B282=""),"",IF(H282&lt;0,"Retirar: caducado",IF(H282&lt;=INDEX(Ajustes!$D$3:$D$4,MATCH(B282,Ajustes!$A$3:$A$4,0)),"Descuento "&amp;TEXT(INDEX(Ajustes!$E$3:$E$4,MATCH(B282,Ajustes!$A$3:$A$4,0)),"0%"),IF(H282&lt;=INDEX(Ajustes!$B$3:$B$4,MATCH(B282,Ajustes!$A$3:$A$4,0)),"Descuento "&amp;TEXT(INDEX(Ajustes!$C$3:$C$4,MATCH(B282,Ajustes!$A$3:$A$4,0)),"0%"),"En fecha"))))</f>
        <v/>
      </c>
      <c r="J282" s="19"/>
      <c r="K282" s="20"/>
      <c r="L282" s="19"/>
    </row>
    <row r="283" customFormat="false" ht="15" hidden="false" customHeight="false" outlineLevel="0" collapsed="false">
      <c r="A283" s="19"/>
      <c r="B283" s="19"/>
      <c r="C283" s="19"/>
      <c r="D283" s="19"/>
      <c r="E283" s="19"/>
      <c r="F283" s="20"/>
      <c r="G283" s="19"/>
      <c r="H283" s="16" t="str">
        <f aca="true">IF(F283="","",F283-TODAY())</f>
        <v/>
      </c>
      <c r="I283" s="17" t="str">
        <f aca="false">IF(OR(F283="",B283=""),"",IF(H283&lt;0,"Retirar: caducado",IF(H283&lt;=INDEX(Ajustes!$D$3:$D$4,MATCH(B283,Ajustes!$A$3:$A$4,0)),"Descuento "&amp;TEXT(INDEX(Ajustes!$E$3:$E$4,MATCH(B283,Ajustes!$A$3:$A$4,0)),"0%"),IF(H283&lt;=INDEX(Ajustes!$B$3:$B$4,MATCH(B283,Ajustes!$A$3:$A$4,0)),"Descuento "&amp;TEXT(INDEX(Ajustes!$C$3:$C$4,MATCH(B283,Ajustes!$A$3:$A$4,0)),"0%"),"En fecha"))))</f>
        <v/>
      </c>
      <c r="J283" s="19"/>
      <c r="K283" s="20"/>
      <c r="L283" s="19"/>
    </row>
    <row r="284" customFormat="false" ht="15" hidden="false" customHeight="false" outlineLevel="0" collapsed="false">
      <c r="A284" s="19"/>
      <c r="B284" s="19"/>
      <c r="C284" s="19"/>
      <c r="D284" s="19"/>
      <c r="E284" s="19"/>
      <c r="F284" s="20"/>
      <c r="G284" s="19"/>
      <c r="H284" s="16" t="str">
        <f aca="true">IF(F284="","",F284-TODAY())</f>
        <v/>
      </c>
      <c r="I284" s="17" t="str">
        <f aca="false">IF(OR(F284="",B284=""),"",IF(H284&lt;0,"Retirar: caducado",IF(H284&lt;=INDEX(Ajustes!$D$3:$D$4,MATCH(B284,Ajustes!$A$3:$A$4,0)),"Descuento "&amp;TEXT(INDEX(Ajustes!$E$3:$E$4,MATCH(B284,Ajustes!$A$3:$A$4,0)),"0%"),IF(H284&lt;=INDEX(Ajustes!$B$3:$B$4,MATCH(B284,Ajustes!$A$3:$A$4,0)),"Descuento "&amp;TEXT(INDEX(Ajustes!$C$3:$C$4,MATCH(B284,Ajustes!$A$3:$A$4,0)),"0%"),"En fecha"))))</f>
        <v/>
      </c>
      <c r="J284" s="19"/>
      <c r="K284" s="20"/>
      <c r="L284" s="19"/>
    </row>
    <row r="285" customFormat="false" ht="15" hidden="false" customHeight="false" outlineLevel="0" collapsed="false">
      <c r="A285" s="19"/>
      <c r="B285" s="19"/>
      <c r="C285" s="19"/>
      <c r="D285" s="19"/>
      <c r="E285" s="19"/>
      <c r="F285" s="20"/>
      <c r="G285" s="19"/>
      <c r="H285" s="16" t="str">
        <f aca="true">IF(F285="","",F285-TODAY())</f>
        <v/>
      </c>
      <c r="I285" s="17" t="str">
        <f aca="false">IF(OR(F285="",B285=""),"",IF(H285&lt;0,"Retirar: caducado",IF(H285&lt;=INDEX(Ajustes!$D$3:$D$4,MATCH(B285,Ajustes!$A$3:$A$4,0)),"Descuento "&amp;TEXT(INDEX(Ajustes!$E$3:$E$4,MATCH(B285,Ajustes!$A$3:$A$4,0)),"0%"),IF(H285&lt;=INDEX(Ajustes!$B$3:$B$4,MATCH(B285,Ajustes!$A$3:$A$4,0)),"Descuento "&amp;TEXT(INDEX(Ajustes!$C$3:$C$4,MATCH(B285,Ajustes!$A$3:$A$4,0)),"0%"),"En fecha"))))</f>
        <v/>
      </c>
      <c r="J285" s="19"/>
      <c r="K285" s="20"/>
      <c r="L285" s="19"/>
    </row>
    <row r="286" customFormat="false" ht="15" hidden="false" customHeight="false" outlineLevel="0" collapsed="false">
      <c r="A286" s="19"/>
      <c r="B286" s="19"/>
      <c r="C286" s="19"/>
      <c r="D286" s="19"/>
      <c r="E286" s="19"/>
      <c r="F286" s="20"/>
      <c r="G286" s="19"/>
      <c r="H286" s="16" t="str">
        <f aca="true">IF(F286="","",F286-TODAY())</f>
        <v/>
      </c>
      <c r="I286" s="17" t="str">
        <f aca="false">IF(OR(F286="",B286=""),"",IF(H286&lt;0,"Retirar: caducado",IF(H286&lt;=INDEX(Ajustes!$D$3:$D$4,MATCH(B286,Ajustes!$A$3:$A$4,0)),"Descuento "&amp;TEXT(INDEX(Ajustes!$E$3:$E$4,MATCH(B286,Ajustes!$A$3:$A$4,0)),"0%"),IF(H286&lt;=INDEX(Ajustes!$B$3:$B$4,MATCH(B286,Ajustes!$A$3:$A$4,0)),"Descuento "&amp;TEXT(INDEX(Ajustes!$C$3:$C$4,MATCH(B286,Ajustes!$A$3:$A$4,0)),"0%"),"En fecha"))))</f>
        <v/>
      </c>
      <c r="J286" s="19"/>
      <c r="K286" s="20"/>
      <c r="L286" s="19"/>
    </row>
    <row r="287" customFormat="false" ht="15" hidden="false" customHeight="false" outlineLevel="0" collapsed="false">
      <c r="A287" s="19"/>
      <c r="B287" s="19"/>
      <c r="C287" s="19"/>
      <c r="D287" s="19"/>
      <c r="E287" s="19"/>
      <c r="F287" s="20"/>
      <c r="G287" s="19"/>
      <c r="H287" s="16" t="str">
        <f aca="true">IF(F287="","",F287-TODAY())</f>
        <v/>
      </c>
      <c r="I287" s="17" t="str">
        <f aca="false">IF(OR(F287="",B287=""),"",IF(H287&lt;0,"Retirar: caducado",IF(H287&lt;=INDEX(Ajustes!$D$3:$D$4,MATCH(B287,Ajustes!$A$3:$A$4,0)),"Descuento "&amp;TEXT(INDEX(Ajustes!$E$3:$E$4,MATCH(B287,Ajustes!$A$3:$A$4,0)),"0%"),IF(H287&lt;=INDEX(Ajustes!$B$3:$B$4,MATCH(B287,Ajustes!$A$3:$A$4,0)),"Descuento "&amp;TEXT(INDEX(Ajustes!$C$3:$C$4,MATCH(B287,Ajustes!$A$3:$A$4,0)),"0%"),"En fecha"))))</f>
        <v/>
      </c>
      <c r="J287" s="19"/>
      <c r="K287" s="20"/>
      <c r="L287" s="19"/>
    </row>
    <row r="288" customFormat="false" ht="15" hidden="false" customHeight="false" outlineLevel="0" collapsed="false">
      <c r="A288" s="19"/>
      <c r="B288" s="19"/>
      <c r="C288" s="19"/>
      <c r="D288" s="19"/>
      <c r="E288" s="19"/>
      <c r="F288" s="20"/>
      <c r="G288" s="19"/>
      <c r="H288" s="16" t="str">
        <f aca="true">IF(F288="","",F288-TODAY())</f>
        <v/>
      </c>
      <c r="I288" s="17" t="str">
        <f aca="false">IF(OR(F288="",B288=""),"",IF(H288&lt;0,"Retirar: caducado",IF(H288&lt;=INDEX(Ajustes!$D$3:$D$4,MATCH(B288,Ajustes!$A$3:$A$4,0)),"Descuento "&amp;TEXT(INDEX(Ajustes!$E$3:$E$4,MATCH(B288,Ajustes!$A$3:$A$4,0)),"0%"),IF(H288&lt;=INDEX(Ajustes!$B$3:$B$4,MATCH(B288,Ajustes!$A$3:$A$4,0)),"Descuento "&amp;TEXT(INDEX(Ajustes!$C$3:$C$4,MATCH(B288,Ajustes!$A$3:$A$4,0)),"0%"),"En fecha"))))</f>
        <v/>
      </c>
      <c r="J288" s="19"/>
      <c r="K288" s="20"/>
      <c r="L288" s="19"/>
    </row>
    <row r="289" customFormat="false" ht="15" hidden="false" customHeight="false" outlineLevel="0" collapsed="false">
      <c r="A289" s="19"/>
      <c r="B289" s="19"/>
      <c r="C289" s="19"/>
      <c r="D289" s="19"/>
      <c r="E289" s="19"/>
      <c r="F289" s="20"/>
      <c r="G289" s="19"/>
      <c r="H289" s="16" t="str">
        <f aca="true">IF(F289="","",F289-TODAY())</f>
        <v/>
      </c>
      <c r="I289" s="17" t="str">
        <f aca="false">IF(OR(F289="",B289=""),"",IF(H289&lt;0,"Retirar: caducado",IF(H289&lt;=INDEX(Ajustes!$D$3:$D$4,MATCH(B289,Ajustes!$A$3:$A$4,0)),"Descuento "&amp;TEXT(INDEX(Ajustes!$E$3:$E$4,MATCH(B289,Ajustes!$A$3:$A$4,0)),"0%"),IF(H289&lt;=INDEX(Ajustes!$B$3:$B$4,MATCH(B289,Ajustes!$A$3:$A$4,0)),"Descuento "&amp;TEXT(INDEX(Ajustes!$C$3:$C$4,MATCH(B289,Ajustes!$A$3:$A$4,0)),"0%"),"En fecha"))))</f>
        <v/>
      </c>
      <c r="J289" s="19"/>
      <c r="K289" s="20"/>
      <c r="L289" s="19"/>
    </row>
    <row r="290" customFormat="false" ht="15" hidden="false" customHeight="false" outlineLevel="0" collapsed="false">
      <c r="A290" s="19"/>
      <c r="B290" s="19"/>
      <c r="C290" s="19"/>
      <c r="D290" s="19"/>
      <c r="E290" s="19"/>
      <c r="F290" s="20"/>
      <c r="G290" s="19"/>
      <c r="H290" s="16" t="str">
        <f aca="true">IF(F290="","",F290-TODAY())</f>
        <v/>
      </c>
      <c r="I290" s="17" t="str">
        <f aca="false">IF(OR(F290="",B290=""),"",IF(H290&lt;0,"Retirar: caducado",IF(H290&lt;=INDEX(Ajustes!$D$3:$D$4,MATCH(B290,Ajustes!$A$3:$A$4,0)),"Descuento "&amp;TEXT(INDEX(Ajustes!$E$3:$E$4,MATCH(B290,Ajustes!$A$3:$A$4,0)),"0%"),IF(H290&lt;=INDEX(Ajustes!$B$3:$B$4,MATCH(B290,Ajustes!$A$3:$A$4,0)),"Descuento "&amp;TEXT(INDEX(Ajustes!$C$3:$C$4,MATCH(B290,Ajustes!$A$3:$A$4,0)),"0%"),"En fecha"))))</f>
        <v/>
      </c>
      <c r="J290" s="19"/>
      <c r="K290" s="20"/>
      <c r="L290" s="19"/>
    </row>
    <row r="291" customFormat="false" ht="15" hidden="false" customHeight="false" outlineLevel="0" collapsed="false">
      <c r="A291" s="19"/>
      <c r="B291" s="19"/>
      <c r="C291" s="19"/>
      <c r="D291" s="19"/>
      <c r="E291" s="19"/>
      <c r="F291" s="20"/>
      <c r="G291" s="19"/>
      <c r="H291" s="16" t="str">
        <f aca="true">IF(F291="","",F291-TODAY())</f>
        <v/>
      </c>
      <c r="I291" s="17" t="str">
        <f aca="false">IF(OR(F291="",B291=""),"",IF(H291&lt;0,"Retirar: caducado",IF(H291&lt;=INDEX(Ajustes!$D$3:$D$4,MATCH(B291,Ajustes!$A$3:$A$4,0)),"Descuento "&amp;TEXT(INDEX(Ajustes!$E$3:$E$4,MATCH(B291,Ajustes!$A$3:$A$4,0)),"0%"),IF(H291&lt;=INDEX(Ajustes!$B$3:$B$4,MATCH(B291,Ajustes!$A$3:$A$4,0)),"Descuento "&amp;TEXT(INDEX(Ajustes!$C$3:$C$4,MATCH(B291,Ajustes!$A$3:$A$4,0)),"0%"),"En fecha"))))</f>
        <v/>
      </c>
      <c r="J291" s="19"/>
      <c r="K291" s="20"/>
      <c r="L291" s="19"/>
    </row>
    <row r="292" customFormat="false" ht="15" hidden="false" customHeight="false" outlineLevel="0" collapsed="false">
      <c r="A292" s="19"/>
      <c r="B292" s="19"/>
      <c r="C292" s="19"/>
      <c r="D292" s="19"/>
      <c r="E292" s="19"/>
      <c r="F292" s="20"/>
      <c r="G292" s="19"/>
      <c r="H292" s="16" t="str">
        <f aca="true">IF(F292="","",F292-TODAY())</f>
        <v/>
      </c>
      <c r="I292" s="17" t="str">
        <f aca="false">IF(OR(F292="",B292=""),"",IF(H292&lt;0,"Retirar: caducado",IF(H292&lt;=INDEX(Ajustes!$D$3:$D$4,MATCH(B292,Ajustes!$A$3:$A$4,0)),"Descuento "&amp;TEXT(INDEX(Ajustes!$E$3:$E$4,MATCH(B292,Ajustes!$A$3:$A$4,0)),"0%"),IF(H292&lt;=INDEX(Ajustes!$B$3:$B$4,MATCH(B292,Ajustes!$A$3:$A$4,0)),"Descuento "&amp;TEXT(INDEX(Ajustes!$C$3:$C$4,MATCH(B292,Ajustes!$A$3:$A$4,0)),"0%"),"En fecha"))))</f>
        <v/>
      </c>
      <c r="J292" s="19"/>
      <c r="K292" s="20"/>
      <c r="L292" s="19"/>
    </row>
    <row r="293" customFormat="false" ht="15" hidden="false" customHeight="false" outlineLevel="0" collapsed="false">
      <c r="A293" s="19"/>
      <c r="B293" s="19"/>
      <c r="C293" s="19"/>
      <c r="D293" s="19"/>
      <c r="E293" s="19"/>
      <c r="F293" s="20"/>
      <c r="G293" s="19"/>
      <c r="H293" s="16" t="str">
        <f aca="true">IF(F293="","",F293-TODAY())</f>
        <v/>
      </c>
      <c r="I293" s="17" t="str">
        <f aca="false">IF(OR(F293="",B293=""),"",IF(H293&lt;0,"Retirar: caducado",IF(H293&lt;=INDEX(Ajustes!$D$3:$D$4,MATCH(B293,Ajustes!$A$3:$A$4,0)),"Descuento "&amp;TEXT(INDEX(Ajustes!$E$3:$E$4,MATCH(B293,Ajustes!$A$3:$A$4,0)),"0%"),IF(H293&lt;=INDEX(Ajustes!$B$3:$B$4,MATCH(B293,Ajustes!$A$3:$A$4,0)),"Descuento "&amp;TEXT(INDEX(Ajustes!$C$3:$C$4,MATCH(B293,Ajustes!$A$3:$A$4,0)),"0%"),"En fecha"))))</f>
        <v/>
      </c>
      <c r="J293" s="19"/>
      <c r="K293" s="20"/>
      <c r="L293" s="19"/>
    </row>
    <row r="294" customFormat="false" ht="15" hidden="false" customHeight="false" outlineLevel="0" collapsed="false">
      <c r="A294" s="19"/>
      <c r="B294" s="19"/>
      <c r="C294" s="19"/>
      <c r="D294" s="19"/>
      <c r="E294" s="19"/>
      <c r="F294" s="20"/>
      <c r="G294" s="19"/>
      <c r="H294" s="16" t="str">
        <f aca="true">IF(F294="","",F294-TODAY())</f>
        <v/>
      </c>
      <c r="I294" s="17" t="str">
        <f aca="false">IF(OR(F294="",B294=""),"",IF(H294&lt;0,"Retirar: caducado",IF(H294&lt;=INDEX(Ajustes!$D$3:$D$4,MATCH(B294,Ajustes!$A$3:$A$4,0)),"Descuento "&amp;TEXT(INDEX(Ajustes!$E$3:$E$4,MATCH(B294,Ajustes!$A$3:$A$4,0)),"0%"),IF(H294&lt;=INDEX(Ajustes!$B$3:$B$4,MATCH(B294,Ajustes!$A$3:$A$4,0)),"Descuento "&amp;TEXT(INDEX(Ajustes!$C$3:$C$4,MATCH(B294,Ajustes!$A$3:$A$4,0)),"0%"),"En fecha"))))</f>
        <v/>
      </c>
      <c r="J294" s="19"/>
      <c r="K294" s="20"/>
      <c r="L294" s="19"/>
    </row>
    <row r="295" customFormat="false" ht="15" hidden="false" customHeight="false" outlineLevel="0" collapsed="false">
      <c r="A295" s="19"/>
      <c r="B295" s="19"/>
      <c r="C295" s="19"/>
      <c r="D295" s="19"/>
      <c r="E295" s="19"/>
      <c r="F295" s="20"/>
      <c r="G295" s="19"/>
      <c r="H295" s="16" t="str">
        <f aca="true">IF(F295="","",F295-TODAY())</f>
        <v/>
      </c>
      <c r="I295" s="17" t="str">
        <f aca="false">IF(OR(F295="",B295=""),"",IF(H295&lt;0,"Retirar: caducado",IF(H295&lt;=INDEX(Ajustes!$D$3:$D$4,MATCH(B295,Ajustes!$A$3:$A$4,0)),"Descuento "&amp;TEXT(INDEX(Ajustes!$E$3:$E$4,MATCH(B295,Ajustes!$A$3:$A$4,0)),"0%"),IF(H295&lt;=INDEX(Ajustes!$B$3:$B$4,MATCH(B295,Ajustes!$A$3:$A$4,0)),"Descuento "&amp;TEXT(INDEX(Ajustes!$C$3:$C$4,MATCH(B295,Ajustes!$A$3:$A$4,0)),"0%"),"En fecha"))))</f>
        <v/>
      </c>
      <c r="J295" s="19"/>
      <c r="K295" s="20"/>
      <c r="L295" s="19"/>
    </row>
    <row r="296" customFormat="false" ht="15" hidden="false" customHeight="false" outlineLevel="0" collapsed="false">
      <c r="A296" s="19"/>
      <c r="B296" s="19"/>
      <c r="C296" s="19"/>
      <c r="D296" s="19"/>
      <c r="E296" s="19"/>
      <c r="F296" s="20"/>
      <c r="G296" s="19"/>
      <c r="H296" s="16" t="str">
        <f aca="true">IF(F296="","",F296-TODAY())</f>
        <v/>
      </c>
      <c r="I296" s="17" t="str">
        <f aca="false">IF(OR(F296="",B296=""),"",IF(H296&lt;0,"Retirar: caducado",IF(H296&lt;=INDEX(Ajustes!$D$3:$D$4,MATCH(B296,Ajustes!$A$3:$A$4,0)),"Descuento "&amp;TEXT(INDEX(Ajustes!$E$3:$E$4,MATCH(B296,Ajustes!$A$3:$A$4,0)),"0%"),IF(H296&lt;=INDEX(Ajustes!$B$3:$B$4,MATCH(B296,Ajustes!$A$3:$A$4,0)),"Descuento "&amp;TEXT(INDEX(Ajustes!$C$3:$C$4,MATCH(B296,Ajustes!$A$3:$A$4,0)),"0%"),"En fecha"))))</f>
        <v/>
      </c>
      <c r="J296" s="19"/>
      <c r="K296" s="20"/>
      <c r="L296" s="19"/>
    </row>
    <row r="297" customFormat="false" ht="15" hidden="false" customHeight="false" outlineLevel="0" collapsed="false">
      <c r="A297" s="19"/>
      <c r="B297" s="19"/>
      <c r="C297" s="19"/>
      <c r="D297" s="19"/>
      <c r="E297" s="19"/>
      <c r="F297" s="20"/>
      <c r="G297" s="19"/>
      <c r="H297" s="16" t="str">
        <f aca="true">IF(F297="","",F297-TODAY())</f>
        <v/>
      </c>
      <c r="I297" s="17" t="str">
        <f aca="false">IF(OR(F297="",B297=""),"",IF(H297&lt;0,"Retirar: caducado",IF(H297&lt;=INDEX(Ajustes!$D$3:$D$4,MATCH(B297,Ajustes!$A$3:$A$4,0)),"Descuento "&amp;TEXT(INDEX(Ajustes!$E$3:$E$4,MATCH(B297,Ajustes!$A$3:$A$4,0)),"0%"),IF(H297&lt;=INDEX(Ajustes!$B$3:$B$4,MATCH(B297,Ajustes!$A$3:$A$4,0)),"Descuento "&amp;TEXT(INDEX(Ajustes!$C$3:$C$4,MATCH(B297,Ajustes!$A$3:$A$4,0)),"0%"),"En fecha"))))</f>
        <v/>
      </c>
      <c r="J297" s="19"/>
      <c r="K297" s="20"/>
      <c r="L297" s="19"/>
    </row>
    <row r="298" customFormat="false" ht="15" hidden="false" customHeight="false" outlineLevel="0" collapsed="false">
      <c r="A298" s="19"/>
      <c r="B298" s="19"/>
      <c r="C298" s="19"/>
      <c r="D298" s="19"/>
      <c r="E298" s="19"/>
      <c r="F298" s="20"/>
      <c r="G298" s="19"/>
      <c r="H298" s="16" t="str">
        <f aca="true">IF(F298="","",F298-TODAY())</f>
        <v/>
      </c>
      <c r="I298" s="17" t="str">
        <f aca="false">IF(OR(F298="",B298=""),"",IF(H298&lt;0,"Retirar: caducado",IF(H298&lt;=INDEX(Ajustes!$D$3:$D$4,MATCH(B298,Ajustes!$A$3:$A$4,0)),"Descuento "&amp;TEXT(INDEX(Ajustes!$E$3:$E$4,MATCH(B298,Ajustes!$A$3:$A$4,0)),"0%"),IF(H298&lt;=INDEX(Ajustes!$B$3:$B$4,MATCH(B298,Ajustes!$A$3:$A$4,0)),"Descuento "&amp;TEXT(INDEX(Ajustes!$C$3:$C$4,MATCH(B298,Ajustes!$A$3:$A$4,0)),"0%"),"En fecha"))))</f>
        <v/>
      </c>
      <c r="J298" s="19"/>
      <c r="K298" s="20"/>
      <c r="L298" s="19"/>
    </row>
    <row r="299" customFormat="false" ht="15" hidden="false" customHeight="false" outlineLevel="0" collapsed="false">
      <c r="A299" s="19"/>
      <c r="B299" s="19"/>
      <c r="C299" s="19"/>
      <c r="D299" s="19"/>
      <c r="E299" s="19"/>
      <c r="F299" s="20"/>
      <c r="G299" s="19"/>
      <c r="H299" s="16" t="str">
        <f aca="true">IF(F299="","",F299-TODAY())</f>
        <v/>
      </c>
      <c r="I299" s="17" t="str">
        <f aca="false">IF(OR(F299="",B299=""),"",IF(H299&lt;0,"Retirar: caducado",IF(H299&lt;=INDEX(Ajustes!$D$3:$D$4,MATCH(B299,Ajustes!$A$3:$A$4,0)),"Descuento "&amp;TEXT(INDEX(Ajustes!$E$3:$E$4,MATCH(B299,Ajustes!$A$3:$A$4,0)),"0%"),IF(H299&lt;=INDEX(Ajustes!$B$3:$B$4,MATCH(B299,Ajustes!$A$3:$A$4,0)),"Descuento "&amp;TEXT(INDEX(Ajustes!$C$3:$C$4,MATCH(B299,Ajustes!$A$3:$A$4,0)),"0%"),"En fecha"))))</f>
        <v/>
      </c>
      <c r="J299" s="19"/>
      <c r="K299" s="20"/>
      <c r="L299" s="19"/>
    </row>
    <row r="300" customFormat="false" ht="15" hidden="false" customHeight="false" outlineLevel="0" collapsed="false">
      <c r="A300" s="19"/>
      <c r="B300" s="19"/>
      <c r="C300" s="19"/>
      <c r="D300" s="19"/>
      <c r="E300" s="19"/>
      <c r="F300" s="20"/>
      <c r="G300" s="19"/>
      <c r="H300" s="16" t="str">
        <f aca="true">IF(F300="","",F300-TODAY())</f>
        <v/>
      </c>
      <c r="I300" s="17" t="str">
        <f aca="false">IF(OR(F300="",B300=""),"",IF(H300&lt;0,"Retirar: caducado",IF(H300&lt;=INDEX(Ajustes!$D$3:$D$4,MATCH(B300,Ajustes!$A$3:$A$4,0)),"Descuento "&amp;TEXT(INDEX(Ajustes!$E$3:$E$4,MATCH(B300,Ajustes!$A$3:$A$4,0)),"0%"),IF(H300&lt;=INDEX(Ajustes!$B$3:$B$4,MATCH(B300,Ajustes!$A$3:$A$4,0)),"Descuento "&amp;TEXT(INDEX(Ajustes!$C$3:$C$4,MATCH(B300,Ajustes!$A$3:$A$4,0)),"0%"),"En fecha"))))</f>
        <v/>
      </c>
      <c r="J300" s="19"/>
      <c r="K300" s="20"/>
      <c r="L300" s="19"/>
    </row>
    <row r="301" customFormat="false" ht="15" hidden="false" customHeight="false" outlineLevel="0" collapsed="false">
      <c r="A301" s="19"/>
      <c r="B301" s="19"/>
      <c r="C301" s="19"/>
      <c r="D301" s="19"/>
      <c r="E301" s="19"/>
      <c r="F301" s="20"/>
      <c r="G301" s="19"/>
      <c r="H301" s="16" t="str">
        <f aca="true">IF(F301="","",F301-TODAY())</f>
        <v/>
      </c>
      <c r="I301" s="17" t="str">
        <f aca="false">IF(OR(F301="",B301=""),"",IF(H301&lt;0,"Retirar: caducado",IF(H301&lt;=INDEX(Ajustes!$D$3:$D$4,MATCH(B301,Ajustes!$A$3:$A$4,0)),"Descuento "&amp;TEXT(INDEX(Ajustes!$E$3:$E$4,MATCH(B301,Ajustes!$A$3:$A$4,0)),"0%"),IF(H301&lt;=INDEX(Ajustes!$B$3:$B$4,MATCH(B301,Ajustes!$A$3:$A$4,0)),"Descuento "&amp;TEXT(INDEX(Ajustes!$C$3:$C$4,MATCH(B301,Ajustes!$A$3:$A$4,0)),"0%"),"En fecha"))))</f>
        <v/>
      </c>
      <c r="J301" s="19"/>
      <c r="K301" s="20"/>
      <c r="L301" s="19"/>
    </row>
    <row r="302" customFormat="false" ht="15" hidden="false" customHeight="false" outlineLevel="0" collapsed="false">
      <c r="A302" s="19"/>
      <c r="B302" s="19"/>
      <c r="C302" s="19"/>
      <c r="D302" s="19"/>
      <c r="E302" s="19"/>
      <c r="F302" s="20"/>
      <c r="G302" s="19"/>
      <c r="H302" s="16" t="str">
        <f aca="true">IF(F302="","",F302-TODAY())</f>
        <v/>
      </c>
      <c r="I302" s="17" t="str">
        <f aca="false">IF(OR(F302="",B302=""),"",IF(H302&lt;0,"Retirar: caducado",IF(H302&lt;=INDEX(Ajustes!$D$3:$D$4,MATCH(B302,Ajustes!$A$3:$A$4,0)),"Descuento "&amp;TEXT(INDEX(Ajustes!$E$3:$E$4,MATCH(B302,Ajustes!$A$3:$A$4,0)),"0%"),IF(H302&lt;=INDEX(Ajustes!$B$3:$B$4,MATCH(B302,Ajustes!$A$3:$A$4,0)),"Descuento "&amp;TEXT(INDEX(Ajustes!$C$3:$C$4,MATCH(B302,Ajustes!$A$3:$A$4,0)),"0%"),"En fecha"))))</f>
        <v/>
      </c>
      <c r="J302" s="19"/>
      <c r="K302" s="20"/>
      <c r="L302" s="19"/>
    </row>
    <row r="303" customFormat="false" ht="15" hidden="false" customHeight="false" outlineLevel="0" collapsed="false">
      <c r="A303" s="19"/>
      <c r="B303" s="19"/>
      <c r="C303" s="19"/>
      <c r="D303" s="19"/>
      <c r="E303" s="19"/>
      <c r="F303" s="20"/>
      <c r="G303" s="19"/>
      <c r="H303" s="16" t="str">
        <f aca="true">IF(F303="","",F303-TODAY())</f>
        <v/>
      </c>
      <c r="I303" s="17" t="str">
        <f aca="false">IF(OR(F303="",B303=""),"",IF(H303&lt;0,"Retirar: caducado",IF(H303&lt;=INDEX(Ajustes!$D$3:$D$4,MATCH(B303,Ajustes!$A$3:$A$4,0)),"Descuento "&amp;TEXT(INDEX(Ajustes!$E$3:$E$4,MATCH(B303,Ajustes!$A$3:$A$4,0)),"0%"),IF(H303&lt;=INDEX(Ajustes!$B$3:$B$4,MATCH(B303,Ajustes!$A$3:$A$4,0)),"Descuento "&amp;TEXT(INDEX(Ajustes!$C$3:$C$4,MATCH(B303,Ajustes!$A$3:$A$4,0)),"0%"),"En fecha"))))</f>
        <v/>
      </c>
      <c r="J303" s="19"/>
      <c r="K303" s="20"/>
      <c r="L303" s="19"/>
    </row>
    <row r="304" customFormat="false" ht="15" hidden="false" customHeight="false" outlineLevel="0" collapsed="false">
      <c r="A304" s="19"/>
      <c r="B304" s="19"/>
      <c r="C304" s="19"/>
      <c r="D304" s="19"/>
      <c r="E304" s="19"/>
      <c r="F304" s="20"/>
      <c r="G304" s="19"/>
      <c r="H304" s="16" t="str">
        <f aca="true">IF(F304="","",F304-TODAY())</f>
        <v/>
      </c>
      <c r="I304" s="17" t="str">
        <f aca="false">IF(OR(F304="",B304=""),"",IF(H304&lt;0,"Retirar: caducado",IF(H304&lt;=INDEX(Ajustes!$D$3:$D$4,MATCH(B304,Ajustes!$A$3:$A$4,0)),"Descuento "&amp;TEXT(INDEX(Ajustes!$E$3:$E$4,MATCH(B304,Ajustes!$A$3:$A$4,0)),"0%"),IF(H304&lt;=INDEX(Ajustes!$B$3:$B$4,MATCH(B304,Ajustes!$A$3:$A$4,0)),"Descuento "&amp;TEXT(INDEX(Ajustes!$C$3:$C$4,MATCH(B304,Ajustes!$A$3:$A$4,0)),"0%"),"En fecha"))))</f>
        <v/>
      </c>
      <c r="J304" s="19"/>
      <c r="K304" s="20"/>
      <c r="L304" s="19"/>
    </row>
    <row r="305" customFormat="false" ht="15" hidden="false" customHeight="false" outlineLevel="0" collapsed="false">
      <c r="A305" s="19"/>
      <c r="B305" s="19"/>
      <c r="C305" s="19"/>
      <c r="D305" s="19"/>
      <c r="E305" s="19"/>
      <c r="F305" s="20"/>
      <c r="G305" s="19"/>
      <c r="H305" s="16" t="str">
        <f aca="true">IF(F305="","",F305-TODAY())</f>
        <v/>
      </c>
      <c r="I305" s="17" t="str">
        <f aca="false">IF(OR(F305="",B305=""),"",IF(H305&lt;0,"Retirar: caducado",IF(H305&lt;=INDEX(Ajustes!$D$3:$D$4,MATCH(B305,Ajustes!$A$3:$A$4,0)),"Descuento "&amp;TEXT(INDEX(Ajustes!$E$3:$E$4,MATCH(B305,Ajustes!$A$3:$A$4,0)),"0%"),IF(H305&lt;=INDEX(Ajustes!$B$3:$B$4,MATCH(B305,Ajustes!$A$3:$A$4,0)),"Descuento "&amp;TEXT(INDEX(Ajustes!$C$3:$C$4,MATCH(B305,Ajustes!$A$3:$A$4,0)),"0%"),"En fecha"))))</f>
        <v/>
      </c>
      <c r="J305" s="19"/>
      <c r="K305" s="20"/>
      <c r="L305" s="19"/>
    </row>
    <row r="306" customFormat="false" ht="15" hidden="false" customHeight="false" outlineLevel="0" collapsed="false">
      <c r="A306" s="19"/>
      <c r="B306" s="19"/>
      <c r="C306" s="19"/>
      <c r="D306" s="19"/>
      <c r="E306" s="19"/>
      <c r="F306" s="20"/>
      <c r="G306" s="19"/>
      <c r="H306" s="16" t="str">
        <f aca="true">IF(F306="","",F306-TODAY())</f>
        <v/>
      </c>
      <c r="I306" s="17" t="str">
        <f aca="false">IF(OR(F306="",B306=""),"",IF(H306&lt;0,"Retirar: caducado",IF(H306&lt;=INDEX(Ajustes!$D$3:$D$4,MATCH(B306,Ajustes!$A$3:$A$4,0)),"Descuento "&amp;TEXT(INDEX(Ajustes!$E$3:$E$4,MATCH(B306,Ajustes!$A$3:$A$4,0)),"0%"),IF(H306&lt;=INDEX(Ajustes!$B$3:$B$4,MATCH(B306,Ajustes!$A$3:$A$4,0)),"Descuento "&amp;TEXT(INDEX(Ajustes!$C$3:$C$4,MATCH(B306,Ajustes!$A$3:$A$4,0)),"0%"),"En fecha"))))</f>
        <v/>
      </c>
      <c r="J306" s="19"/>
      <c r="K306" s="20"/>
      <c r="L306" s="19"/>
    </row>
    <row r="307" customFormat="false" ht="15" hidden="false" customHeight="false" outlineLevel="0" collapsed="false">
      <c r="A307" s="19"/>
      <c r="B307" s="19"/>
      <c r="C307" s="19"/>
      <c r="D307" s="19"/>
      <c r="E307" s="19"/>
      <c r="F307" s="20"/>
      <c r="G307" s="19"/>
      <c r="H307" s="16" t="str">
        <f aca="true">IF(F307="","",F307-TODAY())</f>
        <v/>
      </c>
      <c r="I307" s="17" t="str">
        <f aca="false">IF(OR(F307="",B307=""),"",IF(H307&lt;0,"Retirar: caducado",IF(H307&lt;=INDEX(Ajustes!$D$3:$D$4,MATCH(B307,Ajustes!$A$3:$A$4,0)),"Descuento "&amp;TEXT(INDEX(Ajustes!$E$3:$E$4,MATCH(B307,Ajustes!$A$3:$A$4,0)),"0%"),IF(H307&lt;=INDEX(Ajustes!$B$3:$B$4,MATCH(B307,Ajustes!$A$3:$A$4,0)),"Descuento "&amp;TEXT(INDEX(Ajustes!$C$3:$C$4,MATCH(B307,Ajustes!$A$3:$A$4,0)),"0%"),"En fecha"))))</f>
        <v/>
      </c>
      <c r="J307" s="19"/>
      <c r="K307" s="20"/>
      <c r="L307" s="19"/>
    </row>
    <row r="308" customFormat="false" ht="15" hidden="false" customHeight="false" outlineLevel="0" collapsed="false">
      <c r="A308" s="19"/>
      <c r="B308" s="19"/>
      <c r="C308" s="19"/>
      <c r="D308" s="19"/>
      <c r="E308" s="19"/>
      <c r="F308" s="20"/>
      <c r="G308" s="19"/>
      <c r="H308" s="16" t="str">
        <f aca="true">IF(F308="","",F308-TODAY())</f>
        <v/>
      </c>
      <c r="I308" s="17" t="str">
        <f aca="false">IF(OR(F308="",B308=""),"",IF(H308&lt;0,"Retirar: caducado",IF(H308&lt;=INDEX(Ajustes!$D$3:$D$4,MATCH(B308,Ajustes!$A$3:$A$4,0)),"Descuento "&amp;TEXT(INDEX(Ajustes!$E$3:$E$4,MATCH(B308,Ajustes!$A$3:$A$4,0)),"0%"),IF(H308&lt;=INDEX(Ajustes!$B$3:$B$4,MATCH(B308,Ajustes!$A$3:$A$4,0)),"Descuento "&amp;TEXT(INDEX(Ajustes!$C$3:$C$4,MATCH(B308,Ajustes!$A$3:$A$4,0)),"0%"),"En fecha"))))</f>
        <v/>
      </c>
      <c r="J308" s="19"/>
      <c r="K308" s="20"/>
      <c r="L308" s="19"/>
    </row>
    <row r="309" customFormat="false" ht="15" hidden="false" customHeight="false" outlineLevel="0" collapsed="false">
      <c r="A309" s="19"/>
      <c r="B309" s="19"/>
      <c r="C309" s="19"/>
      <c r="D309" s="19"/>
      <c r="E309" s="19"/>
      <c r="F309" s="20"/>
      <c r="G309" s="19"/>
      <c r="H309" s="16" t="str">
        <f aca="true">IF(F309="","",F309-TODAY())</f>
        <v/>
      </c>
      <c r="I309" s="17" t="str">
        <f aca="false">IF(OR(F309="",B309=""),"",IF(H309&lt;0,"Retirar: caducado",IF(H309&lt;=INDEX(Ajustes!$D$3:$D$4,MATCH(B309,Ajustes!$A$3:$A$4,0)),"Descuento "&amp;TEXT(INDEX(Ajustes!$E$3:$E$4,MATCH(B309,Ajustes!$A$3:$A$4,0)),"0%"),IF(H309&lt;=INDEX(Ajustes!$B$3:$B$4,MATCH(B309,Ajustes!$A$3:$A$4,0)),"Descuento "&amp;TEXT(INDEX(Ajustes!$C$3:$C$4,MATCH(B309,Ajustes!$A$3:$A$4,0)),"0%"),"En fecha"))))</f>
        <v/>
      </c>
      <c r="J309" s="19"/>
      <c r="K309" s="20"/>
      <c r="L309" s="19"/>
    </row>
    <row r="310" customFormat="false" ht="15" hidden="false" customHeight="false" outlineLevel="0" collapsed="false">
      <c r="A310" s="19"/>
      <c r="B310" s="19"/>
      <c r="C310" s="19"/>
      <c r="D310" s="19"/>
      <c r="E310" s="19"/>
      <c r="F310" s="20"/>
      <c r="G310" s="19"/>
      <c r="H310" s="16" t="str">
        <f aca="true">IF(F310="","",F310-TODAY())</f>
        <v/>
      </c>
      <c r="I310" s="17" t="str">
        <f aca="false">IF(OR(F310="",B310=""),"",IF(H310&lt;0,"Retirar: caducado",IF(H310&lt;=INDEX(Ajustes!$D$3:$D$4,MATCH(B310,Ajustes!$A$3:$A$4,0)),"Descuento "&amp;TEXT(INDEX(Ajustes!$E$3:$E$4,MATCH(B310,Ajustes!$A$3:$A$4,0)),"0%"),IF(H310&lt;=INDEX(Ajustes!$B$3:$B$4,MATCH(B310,Ajustes!$A$3:$A$4,0)),"Descuento "&amp;TEXT(INDEX(Ajustes!$C$3:$C$4,MATCH(B310,Ajustes!$A$3:$A$4,0)),"0%"),"En fecha"))))</f>
        <v/>
      </c>
      <c r="J310" s="19"/>
      <c r="K310" s="20"/>
      <c r="L310" s="19"/>
    </row>
    <row r="311" customFormat="false" ht="15" hidden="false" customHeight="false" outlineLevel="0" collapsed="false">
      <c r="A311" s="19"/>
      <c r="B311" s="19"/>
      <c r="C311" s="19"/>
      <c r="D311" s="19"/>
      <c r="E311" s="19"/>
      <c r="F311" s="20"/>
      <c r="G311" s="19"/>
      <c r="H311" s="16" t="str">
        <f aca="true">IF(F311="","",F311-TODAY())</f>
        <v/>
      </c>
      <c r="I311" s="17" t="str">
        <f aca="false">IF(OR(F311="",B311=""),"",IF(H311&lt;0,"Retirar: caducado",IF(H311&lt;=INDEX(Ajustes!$D$3:$D$4,MATCH(B311,Ajustes!$A$3:$A$4,0)),"Descuento "&amp;TEXT(INDEX(Ajustes!$E$3:$E$4,MATCH(B311,Ajustes!$A$3:$A$4,0)),"0%"),IF(H311&lt;=INDEX(Ajustes!$B$3:$B$4,MATCH(B311,Ajustes!$A$3:$A$4,0)),"Descuento "&amp;TEXT(INDEX(Ajustes!$C$3:$C$4,MATCH(B311,Ajustes!$A$3:$A$4,0)),"0%"),"En fecha"))))</f>
        <v/>
      </c>
      <c r="J311" s="19"/>
      <c r="K311" s="20"/>
      <c r="L311" s="19"/>
    </row>
    <row r="312" customFormat="false" ht="15" hidden="false" customHeight="false" outlineLevel="0" collapsed="false">
      <c r="A312" s="19"/>
      <c r="B312" s="19"/>
      <c r="C312" s="19"/>
      <c r="D312" s="19"/>
      <c r="E312" s="19"/>
      <c r="F312" s="20"/>
      <c r="G312" s="19"/>
      <c r="H312" s="16" t="str">
        <f aca="true">IF(F312="","",F312-TODAY())</f>
        <v/>
      </c>
      <c r="I312" s="17" t="str">
        <f aca="false">IF(OR(F312="",B312=""),"",IF(H312&lt;0,"Retirar: caducado",IF(H312&lt;=INDEX(Ajustes!$D$3:$D$4,MATCH(B312,Ajustes!$A$3:$A$4,0)),"Descuento "&amp;TEXT(INDEX(Ajustes!$E$3:$E$4,MATCH(B312,Ajustes!$A$3:$A$4,0)),"0%"),IF(H312&lt;=INDEX(Ajustes!$B$3:$B$4,MATCH(B312,Ajustes!$A$3:$A$4,0)),"Descuento "&amp;TEXT(INDEX(Ajustes!$C$3:$C$4,MATCH(B312,Ajustes!$A$3:$A$4,0)),"0%"),"En fecha"))))</f>
        <v/>
      </c>
      <c r="J312" s="19"/>
      <c r="K312" s="20"/>
      <c r="L312" s="19"/>
    </row>
    <row r="313" customFormat="false" ht="15" hidden="false" customHeight="false" outlineLevel="0" collapsed="false">
      <c r="A313" s="19"/>
      <c r="B313" s="19"/>
      <c r="C313" s="19"/>
      <c r="D313" s="19"/>
      <c r="E313" s="19"/>
      <c r="F313" s="20"/>
      <c r="G313" s="19"/>
      <c r="H313" s="16" t="str">
        <f aca="true">IF(F313="","",F313-TODAY())</f>
        <v/>
      </c>
      <c r="I313" s="17" t="str">
        <f aca="false">IF(OR(F313="",B313=""),"",IF(H313&lt;0,"Retirar: caducado",IF(H313&lt;=INDEX(Ajustes!$D$3:$D$4,MATCH(B313,Ajustes!$A$3:$A$4,0)),"Descuento "&amp;TEXT(INDEX(Ajustes!$E$3:$E$4,MATCH(B313,Ajustes!$A$3:$A$4,0)),"0%"),IF(H313&lt;=INDEX(Ajustes!$B$3:$B$4,MATCH(B313,Ajustes!$A$3:$A$4,0)),"Descuento "&amp;TEXT(INDEX(Ajustes!$C$3:$C$4,MATCH(B313,Ajustes!$A$3:$A$4,0)),"0%"),"En fecha"))))</f>
        <v/>
      </c>
      <c r="J313" s="19"/>
      <c r="K313" s="20"/>
      <c r="L313" s="19"/>
    </row>
    <row r="314" customFormat="false" ht="15" hidden="false" customHeight="false" outlineLevel="0" collapsed="false">
      <c r="A314" s="19"/>
      <c r="B314" s="19"/>
      <c r="C314" s="19"/>
      <c r="D314" s="19"/>
      <c r="E314" s="19"/>
      <c r="F314" s="20"/>
      <c r="G314" s="19"/>
      <c r="H314" s="16" t="str">
        <f aca="true">IF(F314="","",F314-TODAY())</f>
        <v/>
      </c>
      <c r="I314" s="17" t="str">
        <f aca="false">IF(OR(F314="",B314=""),"",IF(H314&lt;0,"Retirar: caducado",IF(H314&lt;=INDEX(Ajustes!$D$3:$D$4,MATCH(B314,Ajustes!$A$3:$A$4,0)),"Descuento "&amp;TEXT(INDEX(Ajustes!$E$3:$E$4,MATCH(B314,Ajustes!$A$3:$A$4,0)),"0%"),IF(H314&lt;=INDEX(Ajustes!$B$3:$B$4,MATCH(B314,Ajustes!$A$3:$A$4,0)),"Descuento "&amp;TEXT(INDEX(Ajustes!$C$3:$C$4,MATCH(B314,Ajustes!$A$3:$A$4,0)),"0%"),"En fecha"))))</f>
        <v/>
      </c>
      <c r="J314" s="19"/>
      <c r="K314" s="20"/>
      <c r="L314" s="19"/>
    </row>
    <row r="315" customFormat="false" ht="15" hidden="false" customHeight="false" outlineLevel="0" collapsed="false">
      <c r="A315" s="19"/>
      <c r="B315" s="19"/>
      <c r="C315" s="19"/>
      <c r="D315" s="19"/>
      <c r="E315" s="19"/>
      <c r="F315" s="20"/>
      <c r="G315" s="19"/>
      <c r="H315" s="16" t="str">
        <f aca="true">IF(F315="","",F315-TODAY())</f>
        <v/>
      </c>
      <c r="I315" s="17" t="str">
        <f aca="false">IF(OR(F315="",B315=""),"",IF(H315&lt;0,"Retirar: caducado",IF(H315&lt;=INDEX(Ajustes!$D$3:$D$4,MATCH(B315,Ajustes!$A$3:$A$4,0)),"Descuento "&amp;TEXT(INDEX(Ajustes!$E$3:$E$4,MATCH(B315,Ajustes!$A$3:$A$4,0)),"0%"),IF(H315&lt;=INDEX(Ajustes!$B$3:$B$4,MATCH(B315,Ajustes!$A$3:$A$4,0)),"Descuento "&amp;TEXT(INDEX(Ajustes!$C$3:$C$4,MATCH(B315,Ajustes!$A$3:$A$4,0)),"0%"),"En fecha"))))</f>
        <v/>
      </c>
      <c r="J315" s="19"/>
      <c r="K315" s="20"/>
      <c r="L315" s="19"/>
    </row>
    <row r="316" customFormat="false" ht="15" hidden="false" customHeight="false" outlineLevel="0" collapsed="false">
      <c r="A316" s="19"/>
      <c r="B316" s="19"/>
      <c r="C316" s="19"/>
      <c r="D316" s="19"/>
      <c r="E316" s="19"/>
      <c r="F316" s="20"/>
      <c r="G316" s="19"/>
      <c r="H316" s="16" t="str">
        <f aca="true">IF(F316="","",F316-TODAY())</f>
        <v/>
      </c>
      <c r="I316" s="17" t="str">
        <f aca="false">IF(OR(F316="",B316=""),"",IF(H316&lt;0,"Retirar: caducado",IF(H316&lt;=INDEX(Ajustes!$D$3:$D$4,MATCH(B316,Ajustes!$A$3:$A$4,0)),"Descuento "&amp;TEXT(INDEX(Ajustes!$E$3:$E$4,MATCH(B316,Ajustes!$A$3:$A$4,0)),"0%"),IF(H316&lt;=INDEX(Ajustes!$B$3:$B$4,MATCH(B316,Ajustes!$A$3:$A$4,0)),"Descuento "&amp;TEXT(INDEX(Ajustes!$C$3:$C$4,MATCH(B316,Ajustes!$A$3:$A$4,0)),"0%"),"En fecha"))))</f>
        <v/>
      </c>
      <c r="J316" s="19"/>
      <c r="K316" s="20"/>
      <c r="L316" s="19"/>
    </row>
    <row r="317" customFormat="false" ht="15" hidden="false" customHeight="false" outlineLevel="0" collapsed="false">
      <c r="A317" s="19"/>
      <c r="B317" s="19"/>
      <c r="C317" s="19"/>
      <c r="D317" s="19"/>
      <c r="E317" s="19"/>
      <c r="F317" s="20"/>
      <c r="G317" s="19"/>
      <c r="H317" s="16" t="str">
        <f aca="true">IF(F317="","",F317-TODAY())</f>
        <v/>
      </c>
      <c r="I317" s="17" t="str">
        <f aca="false">IF(OR(F317="",B317=""),"",IF(H317&lt;0,"Retirar: caducado",IF(H317&lt;=INDEX(Ajustes!$D$3:$D$4,MATCH(B317,Ajustes!$A$3:$A$4,0)),"Descuento "&amp;TEXT(INDEX(Ajustes!$E$3:$E$4,MATCH(B317,Ajustes!$A$3:$A$4,0)),"0%"),IF(H317&lt;=INDEX(Ajustes!$B$3:$B$4,MATCH(B317,Ajustes!$A$3:$A$4,0)),"Descuento "&amp;TEXT(INDEX(Ajustes!$C$3:$C$4,MATCH(B317,Ajustes!$A$3:$A$4,0)),"0%"),"En fecha"))))</f>
        <v/>
      </c>
      <c r="J317" s="19"/>
      <c r="K317" s="20"/>
      <c r="L317" s="19"/>
    </row>
    <row r="318" customFormat="false" ht="15" hidden="false" customHeight="false" outlineLevel="0" collapsed="false">
      <c r="A318" s="19"/>
      <c r="B318" s="19"/>
      <c r="C318" s="19"/>
      <c r="D318" s="19"/>
      <c r="E318" s="19"/>
      <c r="F318" s="20"/>
      <c r="G318" s="19"/>
      <c r="H318" s="16" t="str">
        <f aca="true">IF(F318="","",F318-TODAY())</f>
        <v/>
      </c>
      <c r="I318" s="17" t="str">
        <f aca="false">IF(OR(F318="",B318=""),"",IF(H318&lt;0,"Retirar: caducado",IF(H318&lt;=INDEX(Ajustes!$D$3:$D$4,MATCH(B318,Ajustes!$A$3:$A$4,0)),"Descuento "&amp;TEXT(INDEX(Ajustes!$E$3:$E$4,MATCH(B318,Ajustes!$A$3:$A$4,0)),"0%"),IF(H318&lt;=INDEX(Ajustes!$B$3:$B$4,MATCH(B318,Ajustes!$A$3:$A$4,0)),"Descuento "&amp;TEXT(INDEX(Ajustes!$C$3:$C$4,MATCH(B318,Ajustes!$A$3:$A$4,0)),"0%"),"En fecha"))))</f>
        <v/>
      </c>
      <c r="J318" s="19"/>
      <c r="K318" s="20"/>
      <c r="L318" s="19"/>
    </row>
    <row r="319" customFormat="false" ht="15" hidden="false" customHeight="false" outlineLevel="0" collapsed="false">
      <c r="A319" s="19"/>
      <c r="B319" s="19"/>
      <c r="C319" s="19"/>
      <c r="D319" s="19"/>
      <c r="E319" s="19"/>
      <c r="F319" s="20"/>
      <c r="G319" s="19"/>
      <c r="H319" s="16" t="str">
        <f aca="true">IF(F319="","",F319-TODAY())</f>
        <v/>
      </c>
      <c r="I319" s="17" t="str">
        <f aca="false">IF(OR(F319="",B319=""),"",IF(H319&lt;0,"Retirar: caducado",IF(H319&lt;=INDEX(Ajustes!$D$3:$D$4,MATCH(B319,Ajustes!$A$3:$A$4,0)),"Descuento "&amp;TEXT(INDEX(Ajustes!$E$3:$E$4,MATCH(B319,Ajustes!$A$3:$A$4,0)),"0%"),IF(H319&lt;=INDEX(Ajustes!$B$3:$B$4,MATCH(B319,Ajustes!$A$3:$A$4,0)),"Descuento "&amp;TEXT(INDEX(Ajustes!$C$3:$C$4,MATCH(B319,Ajustes!$A$3:$A$4,0)),"0%"),"En fecha"))))</f>
        <v/>
      </c>
      <c r="J319" s="19"/>
      <c r="K319" s="20"/>
      <c r="L319" s="19"/>
    </row>
    <row r="320" customFormat="false" ht="15" hidden="false" customHeight="false" outlineLevel="0" collapsed="false">
      <c r="A320" s="19"/>
      <c r="B320" s="19"/>
      <c r="C320" s="19"/>
      <c r="D320" s="19"/>
      <c r="E320" s="19"/>
      <c r="F320" s="20"/>
      <c r="G320" s="19"/>
      <c r="H320" s="16" t="str">
        <f aca="true">IF(F320="","",F320-TODAY())</f>
        <v/>
      </c>
      <c r="I320" s="17" t="str">
        <f aca="false">IF(OR(F320="",B320=""),"",IF(H320&lt;0,"Retirar: caducado",IF(H320&lt;=INDEX(Ajustes!$D$3:$D$4,MATCH(B320,Ajustes!$A$3:$A$4,0)),"Descuento "&amp;TEXT(INDEX(Ajustes!$E$3:$E$4,MATCH(B320,Ajustes!$A$3:$A$4,0)),"0%"),IF(H320&lt;=INDEX(Ajustes!$B$3:$B$4,MATCH(B320,Ajustes!$A$3:$A$4,0)),"Descuento "&amp;TEXT(INDEX(Ajustes!$C$3:$C$4,MATCH(B320,Ajustes!$A$3:$A$4,0)),"0%"),"En fecha"))))</f>
        <v/>
      </c>
      <c r="J320" s="19"/>
      <c r="K320" s="20"/>
      <c r="L320" s="19"/>
    </row>
    <row r="321" customFormat="false" ht="15" hidden="false" customHeight="false" outlineLevel="0" collapsed="false">
      <c r="A321" s="19"/>
      <c r="B321" s="19"/>
      <c r="C321" s="19"/>
      <c r="D321" s="19"/>
      <c r="E321" s="19"/>
      <c r="F321" s="20"/>
      <c r="G321" s="19"/>
      <c r="H321" s="16" t="str">
        <f aca="true">IF(F321="","",F321-TODAY())</f>
        <v/>
      </c>
      <c r="I321" s="17" t="str">
        <f aca="false">IF(OR(F321="",B321=""),"",IF(H321&lt;0,"Retirar: caducado",IF(H321&lt;=INDEX(Ajustes!$D$3:$D$4,MATCH(B321,Ajustes!$A$3:$A$4,0)),"Descuento "&amp;TEXT(INDEX(Ajustes!$E$3:$E$4,MATCH(B321,Ajustes!$A$3:$A$4,0)),"0%"),IF(H321&lt;=INDEX(Ajustes!$B$3:$B$4,MATCH(B321,Ajustes!$A$3:$A$4,0)),"Descuento "&amp;TEXT(INDEX(Ajustes!$C$3:$C$4,MATCH(B321,Ajustes!$A$3:$A$4,0)),"0%"),"En fecha"))))</f>
        <v/>
      </c>
      <c r="J321" s="19"/>
      <c r="K321" s="20"/>
      <c r="L321" s="19"/>
    </row>
    <row r="322" customFormat="false" ht="15" hidden="false" customHeight="false" outlineLevel="0" collapsed="false">
      <c r="A322" s="19"/>
      <c r="B322" s="19"/>
      <c r="C322" s="19"/>
      <c r="D322" s="19"/>
      <c r="E322" s="19"/>
      <c r="F322" s="20"/>
      <c r="G322" s="19"/>
      <c r="H322" s="16" t="str">
        <f aca="true">IF(F322="","",F322-TODAY())</f>
        <v/>
      </c>
      <c r="I322" s="17" t="str">
        <f aca="false">IF(OR(F322="",B322=""),"",IF(H322&lt;0,"Retirar: caducado",IF(H322&lt;=INDEX(Ajustes!$D$3:$D$4,MATCH(B322,Ajustes!$A$3:$A$4,0)),"Descuento "&amp;TEXT(INDEX(Ajustes!$E$3:$E$4,MATCH(B322,Ajustes!$A$3:$A$4,0)),"0%"),IF(H322&lt;=INDEX(Ajustes!$B$3:$B$4,MATCH(B322,Ajustes!$A$3:$A$4,0)),"Descuento "&amp;TEXT(INDEX(Ajustes!$C$3:$C$4,MATCH(B322,Ajustes!$A$3:$A$4,0)),"0%"),"En fecha"))))</f>
        <v/>
      </c>
      <c r="J322" s="19"/>
      <c r="K322" s="20"/>
      <c r="L322" s="19"/>
    </row>
    <row r="323" customFormat="false" ht="15" hidden="false" customHeight="false" outlineLevel="0" collapsed="false">
      <c r="A323" s="19"/>
      <c r="B323" s="19"/>
      <c r="C323" s="19"/>
      <c r="D323" s="19"/>
      <c r="E323" s="19"/>
      <c r="F323" s="20"/>
      <c r="G323" s="19"/>
      <c r="H323" s="16" t="str">
        <f aca="true">IF(F323="","",F323-TODAY())</f>
        <v/>
      </c>
      <c r="I323" s="17" t="str">
        <f aca="false">IF(OR(F323="",B323=""),"",IF(H323&lt;0,"Retirar: caducado",IF(H323&lt;=INDEX(Ajustes!$D$3:$D$4,MATCH(B323,Ajustes!$A$3:$A$4,0)),"Descuento "&amp;TEXT(INDEX(Ajustes!$E$3:$E$4,MATCH(B323,Ajustes!$A$3:$A$4,0)),"0%"),IF(H323&lt;=INDEX(Ajustes!$B$3:$B$4,MATCH(B323,Ajustes!$A$3:$A$4,0)),"Descuento "&amp;TEXT(INDEX(Ajustes!$C$3:$C$4,MATCH(B323,Ajustes!$A$3:$A$4,0)),"0%"),"En fecha"))))</f>
        <v/>
      </c>
      <c r="J323" s="19"/>
      <c r="K323" s="20"/>
      <c r="L323" s="19"/>
    </row>
    <row r="324" customFormat="false" ht="15" hidden="false" customHeight="false" outlineLevel="0" collapsed="false">
      <c r="A324" s="19"/>
      <c r="B324" s="19"/>
      <c r="C324" s="19"/>
      <c r="D324" s="19"/>
      <c r="E324" s="19"/>
      <c r="F324" s="20"/>
      <c r="G324" s="19"/>
      <c r="H324" s="16" t="str">
        <f aca="true">IF(F324="","",F324-TODAY())</f>
        <v/>
      </c>
      <c r="I324" s="17" t="str">
        <f aca="false">IF(OR(F324="",B324=""),"",IF(H324&lt;0,"Retirar: caducado",IF(H324&lt;=INDEX(Ajustes!$D$3:$D$4,MATCH(B324,Ajustes!$A$3:$A$4,0)),"Descuento "&amp;TEXT(INDEX(Ajustes!$E$3:$E$4,MATCH(B324,Ajustes!$A$3:$A$4,0)),"0%"),IF(H324&lt;=INDEX(Ajustes!$B$3:$B$4,MATCH(B324,Ajustes!$A$3:$A$4,0)),"Descuento "&amp;TEXT(INDEX(Ajustes!$C$3:$C$4,MATCH(B324,Ajustes!$A$3:$A$4,0)),"0%"),"En fecha"))))</f>
        <v/>
      </c>
      <c r="J324" s="19"/>
      <c r="K324" s="20"/>
      <c r="L324" s="19"/>
    </row>
    <row r="325" customFormat="false" ht="15" hidden="false" customHeight="false" outlineLevel="0" collapsed="false">
      <c r="A325" s="19"/>
      <c r="B325" s="19"/>
      <c r="C325" s="19"/>
      <c r="D325" s="19"/>
      <c r="E325" s="19"/>
      <c r="F325" s="20"/>
      <c r="G325" s="19"/>
      <c r="H325" s="16" t="str">
        <f aca="true">IF(F325="","",F325-TODAY())</f>
        <v/>
      </c>
      <c r="I325" s="17" t="str">
        <f aca="false">IF(OR(F325="",B325=""),"",IF(H325&lt;0,"Retirar: caducado",IF(H325&lt;=INDEX(Ajustes!$D$3:$D$4,MATCH(B325,Ajustes!$A$3:$A$4,0)),"Descuento "&amp;TEXT(INDEX(Ajustes!$E$3:$E$4,MATCH(B325,Ajustes!$A$3:$A$4,0)),"0%"),IF(H325&lt;=INDEX(Ajustes!$B$3:$B$4,MATCH(B325,Ajustes!$A$3:$A$4,0)),"Descuento "&amp;TEXT(INDEX(Ajustes!$C$3:$C$4,MATCH(B325,Ajustes!$A$3:$A$4,0)),"0%"),"En fecha"))))</f>
        <v/>
      </c>
      <c r="J325" s="19"/>
      <c r="K325" s="20"/>
      <c r="L325" s="19"/>
    </row>
    <row r="326" customFormat="false" ht="15" hidden="false" customHeight="false" outlineLevel="0" collapsed="false">
      <c r="A326" s="19"/>
      <c r="B326" s="19"/>
      <c r="C326" s="19"/>
      <c r="D326" s="19"/>
      <c r="E326" s="19"/>
      <c r="F326" s="20"/>
      <c r="G326" s="19"/>
      <c r="H326" s="16" t="str">
        <f aca="true">IF(F326="","",F326-TODAY())</f>
        <v/>
      </c>
      <c r="I326" s="17" t="str">
        <f aca="false">IF(OR(F326="",B326=""),"",IF(H326&lt;0,"Retirar: caducado",IF(H326&lt;=INDEX(Ajustes!$D$3:$D$4,MATCH(B326,Ajustes!$A$3:$A$4,0)),"Descuento "&amp;TEXT(INDEX(Ajustes!$E$3:$E$4,MATCH(B326,Ajustes!$A$3:$A$4,0)),"0%"),IF(H326&lt;=INDEX(Ajustes!$B$3:$B$4,MATCH(B326,Ajustes!$A$3:$A$4,0)),"Descuento "&amp;TEXT(INDEX(Ajustes!$C$3:$C$4,MATCH(B326,Ajustes!$A$3:$A$4,0)),"0%"),"En fecha"))))</f>
        <v/>
      </c>
      <c r="J326" s="19"/>
      <c r="K326" s="20"/>
      <c r="L326" s="19"/>
    </row>
    <row r="327" customFormat="false" ht="15" hidden="false" customHeight="false" outlineLevel="0" collapsed="false">
      <c r="A327" s="19"/>
      <c r="B327" s="19"/>
      <c r="C327" s="19"/>
      <c r="D327" s="19"/>
      <c r="E327" s="19"/>
      <c r="F327" s="20"/>
      <c r="G327" s="19"/>
      <c r="H327" s="16" t="str">
        <f aca="true">IF(F327="","",F327-TODAY())</f>
        <v/>
      </c>
      <c r="I327" s="17" t="str">
        <f aca="false">IF(OR(F327="",B327=""),"",IF(H327&lt;0,"Retirar: caducado",IF(H327&lt;=INDEX(Ajustes!$D$3:$D$4,MATCH(B327,Ajustes!$A$3:$A$4,0)),"Descuento "&amp;TEXT(INDEX(Ajustes!$E$3:$E$4,MATCH(B327,Ajustes!$A$3:$A$4,0)),"0%"),IF(H327&lt;=INDEX(Ajustes!$B$3:$B$4,MATCH(B327,Ajustes!$A$3:$A$4,0)),"Descuento "&amp;TEXT(INDEX(Ajustes!$C$3:$C$4,MATCH(B327,Ajustes!$A$3:$A$4,0)),"0%"),"En fecha"))))</f>
        <v/>
      </c>
      <c r="J327" s="19"/>
      <c r="K327" s="20"/>
      <c r="L327" s="19"/>
    </row>
    <row r="328" customFormat="false" ht="15" hidden="false" customHeight="false" outlineLevel="0" collapsed="false">
      <c r="A328" s="19"/>
      <c r="B328" s="19"/>
      <c r="C328" s="19"/>
      <c r="D328" s="19"/>
      <c r="E328" s="19"/>
      <c r="F328" s="20"/>
      <c r="G328" s="19"/>
      <c r="H328" s="16" t="str">
        <f aca="true">IF(F328="","",F328-TODAY())</f>
        <v/>
      </c>
      <c r="I328" s="17" t="str">
        <f aca="false">IF(OR(F328="",B328=""),"",IF(H328&lt;0,"Retirar: caducado",IF(H328&lt;=INDEX(Ajustes!$D$3:$D$4,MATCH(B328,Ajustes!$A$3:$A$4,0)),"Descuento "&amp;TEXT(INDEX(Ajustes!$E$3:$E$4,MATCH(B328,Ajustes!$A$3:$A$4,0)),"0%"),IF(H328&lt;=INDEX(Ajustes!$B$3:$B$4,MATCH(B328,Ajustes!$A$3:$A$4,0)),"Descuento "&amp;TEXT(INDEX(Ajustes!$C$3:$C$4,MATCH(B328,Ajustes!$A$3:$A$4,0)),"0%"),"En fecha"))))</f>
        <v/>
      </c>
      <c r="J328" s="19"/>
      <c r="K328" s="20"/>
      <c r="L328" s="19"/>
    </row>
    <row r="329" customFormat="false" ht="15" hidden="false" customHeight="false" outlineLevel="0" collapsed="false">
      <c r="A329" s="19"/>
      <c r="B329" s="19"/>
      <c r="C329" s="19"/>
      <c r="D329" s="19"/>
      <c r="E329" s="19"/>
      <c r="F329" s="20"/>
      <c r="G329" s="19"/>
      <c r="H329" s="16" t="str">
        <f aca="true">IF(F329="","",F329-TODAY())</f>
        <v/>
      </c>
      <c r="I329" s="17" t="str">
        <f aca="false">IF(OR(F329="",B329=""),"",IF(H329&lt;0,"Retirar: caducado",IF(H329&lt;=INDEX(Ajustes!$D$3:$D$4,MATCH(B329,Ajustes!$A$3:$A$4,0)),"Descuento "&amp;TEXT(INDEX(Ajustes!$E$3:$E$4,MATCH(B329,Ajustes!$A$3:$A$4,0)),"0%"),IF(H329&lt;=INDEX(Ajustes!$B$3:$B$4,MATCH(B329,Ajustes!$A$3:$A$4,0)),"Descuento "&amp;TEXT(INDEX(Ajustes!$C$3:$C$4,MATCH(B329,Ajustes!$A$3:$A$4,0)),"0%"),"En fecha"))))</f>
        <v/>
      </c>
      <c r="J329" s="19"/>
      <c r="K329" s="20"/>
      <c r="L329" s="19"/>
    </row>
    <row r="330" customFormat="false" ht="15" hidden="false" customHeight="false" outlineLevel="0" collapsed="false">
      <c r="A330" s="19"/>
      <c r="B330" s="19"/>
      <c r="C330" s="19"/>
      <c r="D330" s="19"/>
      <c r="E330" s="19"/>
      <c r="F330" s="20"/>
      <c r="G330" s="19"/>
      <c r="H330" s="16" t="str">
        <f aca="true">IF(F330="","",F330-TODAY())</f>
        <v/>
      </c>
      <c r="I330" s="17" t="str">
        <f aca="false">IF(OR(F330="",B330=""),"",IF(H330&lt;0,"Retirar: caducado",IF(H330&lt;=INDEX(Ajustes!$D$3:$D$4,MATCH(B330,Ajustes!$A$3:$A$4,0)),"Descuento "&amp;TEXT(INDEX(Ajustes!$E$3:$E$4,MATCH(B330,Ajustes!$A$3:$A$4,0)),"0%"),IF(H330&lt;=INDEX(Ajustes!$B$3:$B$4,MATCH(B330,Ajustes!$A$3:$A$4,0)),"Descuento "&amp;TEXT(INDEX(Ajustes!$C$3:$C$4,MATCH(B330,Ajustes!$A$3:$A$4,0)),"0%"),"En fecha"))))</f>
        <v/>
      </c>
      <c r="J330" s="19"/>
      <c r="K330" s="20"/>
      <c r="L330" s="19"/>
    </row>
    <row r="331" customFormat="false" ht="15" hidden="false" customHeight="false" outlineLevel="0" collapsed="false">
      <c r="A331" s="19"/>
      <c r="B331" s="19"/>
      <c r="C331" s="19"/>
      <c r="D331" s="19"/>
      <c r="E331" s="19"/>
      <c r="F331" s="20"/>
      <c r="G331" s="19"/>
      <c r="H331" s="16" t="str">
        <f aca="true">IF(F331="","",F331-TODAY())</f>
        <v/>
      </c>
      <c r="I331" s="17" t="str">
        <f aca="false">IF(OR(F331="",B331=""),"",IF(H331&lt;0,"Retirar: caducado",IF(H331&lt;=INDEX(Ajustes!$D$3:$D$4,MATCH(B331,Ajustes!$A$3:$A$4,0)),"Descuento "&amp;TEXT(INDEX(Ajustes!$E$3:$E$4,MATCH(B331,Ajustes!$A$3:$A$4,0)),"0%"),IF(H331&lt;=INDEX(Ajustes!$B$3:$B$4,MATCH(B331,Ajustes!$A$3:$A$4,0)),"Descuento "&amp;TEXT(INDEX(Ajustes!$C$3:$C$4,MATCH(B331,Ajustes!$A$3:$A$4,0)),"0%"),"En fecha"))))</f>
        <v/>
      </c>
      <c r="J331" s="19"/>
      <c r="K331" s="20"/>
      <c r="L331" s="19"/>
    </row>
    <row r="332" customFormat="false" ht="15" hidden="false" customHeight="false" outlineLevel="0" collapsed="false">
      <c r="A332" s="19"/>
      <c r="B332" s="19"/>
      <c r="C332" s="19"/>
      <c r="D332" s="19"/>
      <c r="E332" s="19"/>
      <c r="F332" s="20"/>
      <c r="G332" s="19"/>
      <c r="H332" s="16" t="str">
        <f aca="true">IF(F332="","",F332-TODAY())</f>
        <v/>
      </c>
      <c r="I332" s="17" t="str">
        <f aca="false">IF(OR(F332="",B332=""),"",IF(H332&lt;0,"Retirar: caducado",IF(H332&lt;=INDEX(Ajustes!$D$3:$D$4,MATCH(B332,Ajustes!$A$3:$A$4,0)),"Descuento "&amp;TEXT(INDEX(Ajustes!$E$3:$E$4,MATCH(B332,Ajustes!$A$3:$A$4,0)),"0%"),IF(H332&lt;=INDEX(Ajustes!$B$3:$B$4,MATCH(B332,Ajustes!$A$3:$A$4,0)),"Descuento "&amp;TEXT(INDEX(Ajustes!$C$3:$C$4,MATCH(B332,Ajustes!$A$3:$A$4,0)),"0%"),"En fecha"))))</f>
        <v/>
      </c>
      <c r="J332" s="19"/>
      <c r="K332" s="20"/>
      <c r="L332" s="19"/>
    </row>
    <row r="333" customFormat="false" ht="15" hidden="false" customHeight="false" outlineLevel="0" collapsed="false">
      <c r="A333" s="19"/>
      <c r="B333" s="19"/>
      <c r="C333" s="19"/>
      <c r="D333" s="19"/>
      <c r="E333" s="19"/>
      <c r="F333" s="20"/>
      <c r="G333" s="19"/>
      <c r="H333" s="16" t="str">
        <f aca="true">IF(F333="","",F333-TODAY())</f>
        <v/>
      </c>
      <c r="I333" s="17" t="str">
        <f aca="false">IF(OR(F333="",B333=""),"",IF(H333&lt;0,"Retirar: caducado",IF(H333&lt;=INDEX(Ajustes!$D$3:$D$4,MATCH(B333,Ajustes!$A$3:$A$4,0)),"Descuento "&amp;TEXT(INDEX(Ajustes!$E$3:$E$4,MATCH(B333,Ajustes!$A$3:$A$4,0)),"0%"),IF(H333&lt;=INDEX(Ajustes!$B$3:$B$4,MATCH(B333,Ajustes!$A$3:$A$4,0)),"Descuento "&amp;TEXT(INDEX(Ajustes!$C$3:$C$4,MATCH(B333,Ajustes!$A$3:$A$4,0)),"0%"),"En fecha"))))</f>
        <v/>
      </c>
      <c r="J333" s="19"/>
      <c r="K333" s="20"/>
      <c r="L333" s="19"/>
    </row>
    <row r="334" customFormat="false" ht="15" hidden="false" customHeight="false" outlineLevel="0" collapsed="false">
      <c r="A334" s="19"/>
      <c r="B334" s="19"/>
      <c r="C334" s="19"/>
      <c r="D334" s="19"/>
      <c r="E334" s="19"/>
      <c r="F334" s="20"/>
      <c r="G334" s="19"/>
      <c r="H334" s="16" t="str">
        <f aca="true">IF(F334="","",F334-TODAY())</f>
        <v/>
      </c>
      <c r="I334" s="17" t="str">
        <f aca="false">IF(OR(F334="",B334=""),"",IF(H334&lt;0,"Retirar: caducado",IF(H334&lt;=INDEX(Ajustes!$D$3:$D$4,MATCH(B334,Ajustes!$A$3:$A$4,0)),"Descuento "&amp;TEXT(INDEX(Ajustes!$E$3:$E$4,MATCH(B334,Ajustes!$A$3:$A$4,0)),"0%"),IF(H334&lt;=INDEX(Ajustes!$B$3:$B$4,MATCH(B334,Ajustes!$A$3:$A$4,0)),"Descuento "&amp;TEXT(INDEX(Ajustes!$C$3:$C$4,MATCH(B334,Ajustes!$A$3:$A$4,0)),"0%"),"En fecha"))))</f>
        <v/>
      </c>
      <c r="J334" s="19"/>
      <c r="K334" s="20"/>
      <c r="L334" s="19"/>
    </row>
    <row r="335" customFormat="false" ht="15" hidden="false" customHeight="false" outlineLevel="0" collapsed="false">
      <c r="A335" s="19"/>
      <c r="B335" s="19"/>
      <c r="C335" s="19"/>
      <c r="D335" s="19"/>
      <c r="E335" s="19"/>
      <c r="F335" s="20"/>
      <c r="G335" s="19"/>
      <c r="H335" s="16" t="str">
        <f aca="true">IF(F335="","",F335-TODAY())</f>
        <v/>
      </c>
      <c r="I335" s="17" t="str">
        <f aca="false">IF(OR(F335="",B335=""),"",IF(H335&lt;0,"Retirar: caducado",IF(H335&lt;=INDEX(Ajustes!$D$3:$D$4,MATCH(B335,Ajustes!$A$3:$A$4,0)),"Descuento "&amp;TEXT(INDEX(Ajustes!$E$3:$E$4,MATCH(B335,Ajustes!$A$3:$A$4,0)),"0%"),IF(H335&lt;=INDEX(Ajustes!$B$3:$B$4,MATCH(B335,Ajustes!$A$3:$A$4,0)),"Descuento "&amp;TEXT(INDEX(Ajustes!$C$3:$C$4,MATCH(B335,Ajustes!$A$3:$A$4,0)),"0%"),"En fecha"))))</f>
        <v/>
      </c>
      <c r="J335" s="19"/>
      <c r="K335" s="20"/>
      <c r="L335" s="19"/>
    </row>
    <row r="336" customFormat="false" ht="15" hidden="false" customHeight="false" outlineLevel="0" collapsed="false">
      <c r="A336" s="19"/>
      <c r="B336" s="19"/>
      <c r="C336" s="19"/>
      <c r="D336" s="19"/>
      <c r="E336" s="19"/>
      <c r="F336" s="20"/>
      <c r="G336" s="19"/>
      <c r="H336" s="16" t="str">
        <f aca="true">IF(F336="","",F336-TODAY())</f>
        <v/>
      </c>
      <c r="I336" s="17" t="str">
        <f aca="false">IF(OR(F336="",B336=""),"",IF(H336&lt;0,"Retirar: caducado",IF(H336&lt;=INDEX(Ajustes!$D$3:$D$4,MATCH(B336,Ajustes!$A$3:$A$4,0)),"Descuento "&amp;TEXT(INDEX(Ajustes!$E$3:$E$4,MATCH(B336,Ajustes!$A$3:$A$4,0)),"0%"),IF(H336&lt;=INDEX(Ajustes!$B$3:$B$4,MATCH(B336,Ajustes!$A$3:$A$4,0)),"Descuento "&amp;TEXT(INDEX(Ajustes!$C$3:$C$4,MATCH(B336,Ajustes!$A$3:$A$4,0)),"0%"),"En fecha"))))</f>
        <v/>
      </c>
      <c r="J336" s="19"/>
      <c r="K336" s="20"/>
      <c r="L336" s="19"/>
    </row>
    <row r="337" customFormat="false" ht="15" hidden="false" customHeight="false" outlineLevel="0" collapsed="false">
      <c r="A337" s="19"/>
      <c r="B337" s="19"/>
      <c r="C337" s="19"/>
      <c r="D337" s="19"/>
      <c r="E337" s="19"/>
      <c r="F337" s="20"/>
      <c r="G337" s="19"/>
      <c r="H337" s="16" t="str">
        <f aca="true">IF(F337="","",F337-TODAY())</f>
        <v/>
      </c>
      <c r="I337" s="17" t="str">
        <f aca="false">IF(OR(F337="",B337=""),"",IF(H337&lt;0,"Retirar: caducado",IF(H337&lt;=INDEX(Ajustes!$D$3:$D$4,MATCH(B337,Ajustes!$A$3:$A$4,0)),"Descuento "&amp;TEXT(INDEX(Ajustes!$E$3:$E$4,MATCH(B337,Ajustes!$A$3:$A$4,0)),"0%"),IF(H337&lt;=INDEX(Ajustes!$B$3:$B$4,MATCH(B337,Ajustes!$A$3:$A$4,0)),"Descuento "&amp;TEXT(INDEX(Ajustes!$C$3:$C$4,MATCH(B337,Ajustes!$A$3:$A$4,0)),"0%"),"En fecha"))))</f>
        <v/>
      </c>
      <c r="J337" s="19"/>
      <c r="K337" s="20"/>
      <c r="L337" s="19"/>
    </row>
    <row r="338" customFormat="false" ht="15" hidden="false" customHeight="false" outlineLevel="0" collapsed="false">
      <c r="A338" s="19"/>
      <c r="B338" s="19"/>
      <c r="C338" s="19"/>
      <c r="D338" s="19"/>
      <c r="E338" s="19"/>
      <c r="F338" s="20"/>
      <c r="G338" s="19"/>
      <c r="H338" s="16" t="str">
        <f aca="true">IF(F338="","",F338-TODAY())</f>
        <v/>
      </c>
      <c r="I338" s="17" t="str">
        <f aca="false">IF(OR(F338="",B338=""),"",IF(H338&lt;0,"Retirar: caducado",IF(H338&lt;=INDEX(Ajustes!$D$3:$D$4,MATCH(B338,Ajustes!$A$3:$A$4,0)),"Descuento "&amp;TEXT(INDEX(Ajustes!$E$3:$E$4,MATCH(B338,Ajustes!$A$3:$A$4,0)),"0%"),IF(H338&lt;=INDEX(Ajustes!$B$3:$B$4,MATCH(B338,Ajustes!$A$3:$A$4,0)),"Descuento "&amp;TEXT(INDEX(Ajustes!$C$3:$C$4,MATCH(B338,Ajustes!$A$3:$A$4,0)),"0%"),"En fecha"))))</f>
        <v/>
      </c>
      <c r="J338" s="19"/>
      <c r="K338" s="20"/>
      <c r="L338" s="19"/>
    </row>
    <row r="339" customFormat="false" ht="15" hidden="false" customHeight="false" outlineLevel="0" collapsed="false">
      <c r="A339" s="19"/>
      <c r="B339" s="19"/>
      <c r="C339" s="19"/>
      <c r="D339" s="19"/>
      <c r="E339" s="19"/>
      <c r="F339" s="20"/>
      <c r="G339" s="19"/>
      <c r="H339" s="16" t="str">
        <f aca="true">IF(F339="","",F339-TODAY())</f>
        <v/>
      </c>
      <c r="I339" s="17" t="str">
        <f aca="false">IF(OR(F339="",B339=""),"",IF(H339&lt;0,"Retirar: caducado",IF(H339&lt;=INDEX(Ajustes!$D$3:$D$4,MATCH(B339,Ajustes!$A$3:$A$4,0)),"Descuento "&amp;TEXT(INDEX(Ajustes!$E$3:$E$4,MATCH(B339,Ajustes!$A$3:$A$4,0)),"0%"),IF(H339&lt;=INDEX(Ajustes!$B$3:$B$4,MATCH(B339,Ajustes!$A$3:$A$4,0)),"Descuento "&amp;TEXT(INDEX(Ajustes!$C$3:$C$4,MATCH(B339,Ajustes!$A$3:$A$4,0)),"0%"),"En fecha"))))</f>
        <v/>
      </c>
      <c r="J339" s="19"/>
      <c r="K339" s="20"/>
      <c r="L339" s="19"/>
    </row>
    <row r="340" customFormat="false" ht="15" hidden="false" customHeight="false" outlineLevel="0" collapsed="false">
      <c r="A340" s="19"/>
      <c r="B340" s="19"/>
      <c r="C340" s="19"/>
      <c r="D340" s="19"/>
      <c r="E340" s="19"/>
      <c r="F340" s="20"/>
      <c r="G340" s="19"/>
      <c r="H340" s="16" t="str">
        <f aca="true">IF(F340="","",F340-TODAY())</f>
        <v/>
      </c>
      <c r="I340" s="17" t="str">
        <f aca="false">IF(OR(F340="",B340=""),"",IF(H340&lt;0,"Retirar: caducado",IF(H340&lt;=INDEX(Ajustes!$D$3:$D$4,MATCH(B340,Ajustes!$A$3:$A$4,0)),"Descuento "&amp;TEXT(INDEX(Ajustes!$E$3:$E$4,MATCH(B340,Ajustes!$A$3:$A$4,0)),"0%"),IF(H340&lt;=INDEX(Ajustes!$B$3:$B$4,MATCH(B340,Ajustes!$A$3:$A$4,0)),"Descuento "&amp;TEXT(INDEX(Ajustes!$C$3:$C$4,MATCH(B340,Ajustes!$A$3:$A$4,0)),"0%"),"En fecha"))))</f>
        <v/>
      </c>
      <c r="J340" s="19"/>
      <c r="K340" s="20"/>
      <c r="L340" s="19"/>
    </row>
    <row r="341" customFormat="false" ht="15" hidden="false" customHeight="false" outlineLevel="0" collapsed="false">
      <c r="A341" s="19"/>
      <c r="B341" s="19"/>
      <c r="C341" s="19"/>
      <c r="D341" s="19"/>
      <c r="E341" s="19"/>
      <c r="F341" s="20"/>
      <c r="G341" s="19"/>
      <c r="H341" s="16" t="str">
        <f aca="true">IF(F341="","",F341-TODAY())</f>
        <v/>
      </c>
      <c r="I341" s="17" t="str">
        <f aca="false">IF(OR(F341="",B341=""),"",IF(H341&lt;0,"Retirar: caducado",IF(H341&lt;=INDEX(Ajustes!$D$3:$D$4,MATCH(B341,Ajustes!$A$3:$A$4,0)),"Descuento "&amp;TEXT(INDEX(Ajustes!$E$3:$E$4,MATCH(B341,Ajustes!$A$3:$A$4,0)),"0%"),IF(H341&lt;=INDEX(Ajustes!$B$3:$B$4,MATCH(B341,Ajustes!$A$3:$A$4,0)),"Descuento "&amp;TEXT(INDEX(Ajustes!$C$3:$C$4,MATCH(B341,Ajustes!$A$3:$A$4,0)),"0%"),"En fecha"))))</f>
        <v/>
      </c>
      <c r="J341" s="19"/>
      <c r="K341" s="20"/>
      <c r="L341" s="19"/>
    </row>
    <row r="342" customFormat="false" ht="15" hidden="false" customHeight="false" outlineLevel="0" collapsed="false">
      <c r="A342" s="19"/>
      <c r="B342" s="19"/>
      <c r="C342" s="19"/>
      <c r="D342" s="19"/>
      <c r="E342" s="19"/>
      <c r="F342" s="20"/>
      <c r="G342" s="19"/>
      <c r="H342" s="16" t="str">
        <f aca="true">IF(F342="","",F342-TODAY())</f>
        <v/>
      </c>
      <c r="I342" s="17" t="str">
        <f aca="false">IF(OR(F342="",B342=""),"",IF(H342&lt;0,"Retirar: caducado",IF(H342&lt;=INDEX(Ajustes!$D$3:$D$4,MATCH(B342,Ajustes!$A$3:$A$4,0)),"Descuento "&amp;TEXT(INDEX(Ajustes!$E$3:$E$4,MATCH(B342,Ajustes!$A$3:$A$4,0)),"0%"),IF(H342&lt;=INDEX(Ajustes!$B$3:$B$4,MATCH(B342,Ajustes!$A$3:$A$4,0)),"Descuento "&amp;TEXT(INDEX(Ajustes!$C$3:$C$4,MATCH(B342,Ajustes!$A$3:$A$4,0)),"0%"),"En fecha"))))</f>
        <v/>
      </c>
      <c r="J342" s="19"/>
      <c r="K342" s="20"/>
      <c r="L342" s="19"/>
    </row>
    <row r="343" customFormat="false" ht="15" hidden="false" customHeight="false" outlineLevel="0" collapsed="false">
      <c r="A343" s="19"/>
      <c r="B343" s="19"/>
      <c r="C343" s="19"/>
      <c r="D343" s="19"/>
      <c r="E343" s="19"/>
      <c r="F343" s="20"/>
      <c r="G343" s="19"/>
      <c r="H343" s="16" t="str">
        <f aca="true">IF(F343="","",F343-TODAY())</f>
        <v/>
      </c>
      <c r="I343" s="17" t="str">
        <f aca="false">IF(OR(F343="",B343=""),"",IF(H343&lt;0,"Retirar: caducado",IF(H343&lt;=INDEX(Ajustes!$D$3:$D$4,MATCH(B343,Ajustes!$A$3:$A$4,0)),"Descuento "&amp;TEXT(INDEX(Ajustes!$E$3:$E$4,MATCH(B343,Ajustes!$A$3:$A$4,0)),"0%"),IF(H343&lt;=INDEX(Ajustes!$B$3:$B$4,MATCH(B343,Ajustes!$A$3:$A$4,0)),"Descuento "&amp;TEXT(INDEX(Ajustes!$C$3:$C$4,MATCH(B343,Ajustes!$A$3:$A$4,0)),"0%"),"En fecha"))))</f>
        <v/>
      </c>
      <c r="J343" s="19"/>
      <c r="K343" s="20"/>
      <c r="L343" s="19"/>
    </row>
    <row r="344" customFormat="false" ht="15" hidden="false" customHeight="false" outlineLevel="0" collapsed="false">
      <c r="A344" s="19"/>
      <c r="B344" s="19"/>
      <c r="C344" s="19"/>
      <c r="D344" s="19"/>
      <c r="E344" s="19"/>
      <c r="F344" s="20"/>
      <c r="G344" s="19"/>
      <c r="H344" s="16" t="str">
        <f aca="true">IF(F344="","",F344-TODAY())</f>
        <v/>
      </c>
      <c r="I344" s="17" t="str">
        <f aca="false">IF(OR(F344="",B344=""),"",IF(H344&lt;0,"Retirar: caducado",IF(H344&lt;=INDEX(Ajustes!$D$3:$D$4,MATCH(B344,Ajustes!$A$3:$A$4,0)),"Descuento "&amp;TEXT(INDEX(Ajustes!$E$3:$E$4,MATCH(B344,Ajustes!$A$3:$A$4,0)),"0%"),IF(H344&lt;=INDEX(Ajustes!$B$3:$B$4,MATCH(B344,Ajustes!$A$3:$A$4,0)),"Descuento "&amp;TEXT(INDEX(Ajustes!$C$3:$C$4,MATCH(B344,Ajustes!$A$3:$A$4,0)),"0%"),"En fecha"))))</f>
        <v/>
      </c>
      <c r="J344" s="19"/>
      <c r="K344" s="20"/>
      <c r="L344" s="19"/>
    </row>
    <row r="345" customFormat="false" ht="15" hidden="false" customHeight="false" outlineLevel="0" collapsed="false">
      <c r="A345" s="19"/>
      <c r="B345" s="19"/>
      <c r="C345" s="19"/>
      <c r="D345" s="19"/>
      <c r="E345" s="19"/>
      <c r="F345" s="20"/>
      <c r="G345" s="19"/>
      <c r="H345" s="16" t="str">
        <f aca="true">IF(F345="","",F345-TODAY())</f>
        <v/>
      </c>
      <c r="I345" s="17" t="str">
        <f aca="false">IF(OR(F345="",B345=""),"",IF(H345&lt;0,"Retirar: caducado",IF(H345&lt;=INDEX(Ajustes!$D$3:$D$4,MATCH(B345,Ajustes!$A$3:$A$4,0)),"Descuento "&amp;TEXT(INDEX(Ajustes!$E$3:$E$4,MATCH(B345,Ajustes!$A$3:$A$4,0)),"0%"),IF(H345&lt;=INDEX(Ajustes!$B$3:$B$4,MATCH(B345,Ajustes!$A$3:$A$4,0)),"Descuento "&amp;TEXT(INDEX(Ajustes!$C$3:$C$4,MATCH(B345,Ajustes!$A$3:$A$4,0)),"0%"),"En fecha"))))</f>
        <v/>
      </c>
      <c r="J345" s="19"/>
      <c r="K345" s="20"/>
      <c r="L345" s="19"/>
    </row>
    <row r="346" customFormat="false" ht="15" hidden="false" customHeight="false" outlineLevel="0" collapsed="false">
      <c r="A346" s="19"/>
      <c r="B346" s="19"/>
      <c r="C346" s="19"/>
      <c r="D346" s="19"/>
      <c r="E346" s="19"/>
      <c r="F346" s="20"/>
      <c r="G346" s="19"/>
      <c r="H346" s="16" t="str">
        <f aca="true">IF(F346="","",F346-TODAY())</f>
        <v/>
      </c>
      <c r="I346" s="17" t="str">
        <f aca="false">IF(OR(F346="",B346=""),"",IF(H346&lt;0,"Retirar: caducado",IF(H346&lt;=INDEX(Ajustes!$D$3:$D$4,MATCH(B346,Ajustes!$A$3:$A$4,0)),"Descuento "&amp;TEXT(INDEX(Ajustes!$E$3:$E$4,MATCH(B346,Ajustes!$A$3:$A$4,0)),"0%"),IF(H346&lt;=INDEX(Ajustes!$B$3:$B$4,MATCH(B346,Ajustes!$A$3:$A$4,0)),"Descuento "&amp;TEXT(INDEX(Ajustes!$C$3:$C$4,MATCH(B346,Ajustes!$A$3:$A$4,0)),"0%"),"En fecha"))))</f>
        <v/>
      </c>
      <c r="J346" s="19"/>
      <c r="K346" s="20"/>
      <c r="L346" s="19"/>
    </row>
    <row r="347" customFormat="false" ht="15" hidden="false" customHeight="false" outlineLevel="0" collapsed="false">
      <c r="A347" s="19"/>
      <c r="B347" s="19"/>
      <c r="C347" s="19"/>
      <c r="D347" s="19"/>
      <c r="E347" s="19"/>
      <c r="F347" s="20"/>
      <c r="G347" s="19"/>
      <c r="H347" s="16" t="str">
        <f aca="true">IF(F347="","",F347-TODAY())</f>
        <v/>
      </c>
      <c r="I347" s="17" t="str">
        <f aca="false">IF(OR(F347="",B347=""),"",IF(H347&lt;0,"Retirar: caducado",IF(H347&lt;=INDEX(Ajustes!$D$3:$D$4,MATCH(B347,Ajustes!$A$3:$A$4,0)),"Descuento "&amp;TEXT(INDEX(Ajustes!$E$3:$E$4,MATCH(B347,Ajustes!$A$3:$A$4,0)),"0%"),IF(H347&lt;=INDEX(Ajustes!$B$3:$B$4,MATCH(B347,Ajustes!$A$3:$A$4,0)),"Descuento "&amp;TEXT(INDEX(Ajustes!$C$3:$C$4,MATCH(B347,Ajustes!$A$3:$A$4,0)),"0%"),"En fecha"))))</f>
        <v/>
      </c>
      <c r="J347" s="19"/>
      <c r="K347" s="20"/>
      <c r="L347" s="19"/>
    </row>
    <row r="348" customFormat="false" ht="15" hidden="false" customHeight="false" outlineLevel="0" collapsed="false">
      <c r="A348" s="19"/>
      <c r="B348" s="19"/>
      <c r="C348" s="19"/>
      <c r="D348" s="19"/>
      <c r="E348" s="19"/>
      <c r="F348" s="20"/>
      <c r="G348" s="19"/>
      <c r="H348" s="16" t="str">
        <f aca="true">IF(F348="","",F348-TODAY())</f>
        <v/>
      </c>
      <c r="I348" s="17" t="str">
        <f aca="false">IF(OR(F348="",B348=""),"",IF(H348&lt;0,"Retirar: caducado",IF(H348&lt;=INDEX(Ajustes!$D$3:$D$4,MATCH(B348,Ajustes!$A$3:$A$4,0)),"Descuento "&amp;TEXT(INDEX(Ajustes!$E$3:$E$4,MATCH(B348,Ajustes!$A$3:$A$4,0)),"0%"),IF(H348&lt;=INDEX(Ajustes!$B$3:$B$4,MATCH(B348,Ajustes!$A$3:$A$4,0)),"Descuento "&amp;TEXT(INDEX(Ajustes!$C$3:$C$4,MATCH(B348,Ajustes!$A$3:$A$4,0)),"0%"),"En fecha"))))</f>
        <v/>
      </c>
      <c r="J348" s="19"/>
      <c r="K348" s="20"/>
      <c r="L348" s="19"/>
    </row>
    <row r="349" customFormat="false" ht="15" hidden="false" customHeight="false" outlineLevel="0" collapsed="false">
      <c r="A349" s="19"/>
      <c r="B349" s="19"/>
      <c r="C349" s="19"/>
      <c r="D349" s="19"/>
      <c r="E349" s="19"/>
      <c r="F349" s="20"/>
      <c r="G349" s="19"/>
      <c r="H349" s="16" t="str">
        <f aca="true">IF(F349="","",F349-TODAY())</f>
        <v/>
      </c>
      <c r="I349" s="17" t="str">
        <f aca="false">IF(OR(F349="",B349=""),"",IF(H349&lt;0,"Retirar: caducado",IF(H349&lt;=INDEX(Ajustes!$D$3:$D$4,MATCH(B349,Ajustes!$A$3:$A$4,0)),"Descuento "&amp;TEXT(INDEX(Ajustes!$E$3:$E$4,MATCH(B349,Ajustes!$A$3:$A$4,0)),"0%"),IF(H349&lt;=INDEX(Ajustes!$B$3:$B$4,MATCH(B349,Ajustes!$A$3:$A$4,0)),"Descuento "&amp;TEXT(INDEX(Ajustes!$C$3:$C$4,MATCH(B349,Ajustes!$A$3:$A$4,0)),"0%"),"En fecha"))))</f>
        <v/>
      </c>
      <c r="J349" s="19"/>
      <c r="K349" s="20"/>
      <c r="L349" s="19"/>
    </row>
    <row r="350" customFormat="false" ht="15" hidden="false" customHeight="false" outlineLevel="0" collapsed="false">
      <c r="A350" s="19"/>
      <c r="B350" s="19"/>
      <c r="C350" s="19"/>
      <c r="D350" s="19"/>
      <c r="E350" s="19"/>
      <c r="F350" s="20"/>
      <c r="G350" s="19"/>
      <c r="H350" s="16" t="str">
        <f aca="true">IF(F350="","",F350-TODAY())</f>
        <v/>
      </c>
      <c r="I350" s="17" t="str">
        <f aca="false">IF(OR(F350="",B350=""),"",IF(H350&lt;0,"Retirar: caducado",IF(H350&lt;=INDEX(Ajustes!$D$3:$D$4,MATCH(B350,Ajustes!$A$3:$A$4,0)),"Descuento "&amp;TEXT(INDEX(Ajustes!$E$3:$E$4,MATCH(B350,Ajustes!$A$3:$A$4,0)),"0%"),IF(H350&lt;=INDEX(Ajustes!$B$3:$B$4,MATCH(B350,Ajustes!$A$3:$A$4,0)),"Descuento "&amp;TEXT(INDEX(Ajustes!$C$3:$C$4,MATCH(B350,Ajustes!$A$3:$A$4,0)),"0%"),"En fecha"))))</f>
        <v/>
      </c>
      <c r="J350" s="19"/>
      <c r="K350" s="20"/>
      <c r="L350" s="19"/>
    </row>
    <row r="351" customFormat="false" ht="15" hidden="false" customHeight="false" outlineLevel="0" collapsed="false">
      <c r="A351" s="19"/>
      <c r="B351" s="19"/>
      <c r="C351" s="19"/>
      <c r="D351" s="19"/>
      <c r="E351" s="19"/>
      <c r="F351" s="20"/>
      <c r="G351" s="19"/>
      <c r="H351" s="16" t="str">
        <f aca="true">IF(F351="","",F351-TODAY())</f>
        <v/>
      </c>
      <c r="I351" s="17" t="str">
        <f aca="false">IF(OR(F351="",B351=""),"",IF(H351&lt;0,"Retirar: caducado",IF(H351&lt;=INDEX(Ajustes!$D$3:$D$4,MATCH(B351,Ajustes!$A$3:$A$4,0)),"Descuento "&amp;TEXT(INDEX(Ajustes!$E$3:$E$4,MATCH(B351,Ajustes!$A$3:$A$4,0)),"0%"),IF(H351&lt;=INDEX(Ajustes!$B$3:$B$4,MATCH(B351,Ajustes!$A$3:$A$4,0)),"Descuento "&amp;TEXT(INDEX(Ajustes!$C$3:$C$4,MATCH(B351,Ajustes!$A$3:$A$4,0)),"0%"),"En fecha"))))</f>
        <v/>
      </c>
      <c r="J351" s="19"/>
      <c r="K351" s="20"/>
      <c r="L351" s="19"/>
    </row>
    <row r="352" customFormat="false" ht="15" hidden="false" customHeight="false" outlineLevel="0" collapsed="false">
      <c r="A352" s="19"/>
      <c r="B352" s="19"/>
      <c r="C352" s="19"/>
      <c r="D352" s="19"/>
      <c r="E352" s="19"/>
      <c r="F352" s="20"/>
      <c r="G352" s="19"/>
      <c r="H352" s="16" t="str">
        <f aca="true">IF(F352="","",F352-TODAY())</f>
        <v/>
      </c>
      <c r="I352" s="17" t="str">
        <f aca="false">IF(OR(F352="",B352=""),"",IF(H352&lt;0,"Retirar: caducado",IF(H352&lt;=INDEX(Ajustes!$D$3:$D$4,MATCH(B352,Ajustes!$A$3:$A$4,0)),"Descuento "&amp;TEXT(INDEX(Ajustes!$E$3:$E$4,MATCH(B352,Ajustes!$A$3:$A$4,0)),"0%"),IF(H352&lt;=INDEX(Ajustes!$B$3:$B$4,MATCH(B352,Ajustes!$A$3:$A$4,0)),"Descuento "&amp;TEXT(INDEX(Ajustes!$C$3:$C$4,MATCH(B352,Ajustes!$A$3:$A$4,0)),"0%"),"En fecha"))))</f>
        <v/>
      </c>
      <c r="J352" s="19"/>
      <c r="K352" s="20"/>
      <c r="L352" s="19"/>
    </row>
    <row r="353" customFormat="false" ht="15" hidden="false" customHeight="false" outlineLevel="0" collapsed="false">
      <c r="A353" s="19"/>
      <c r="B353" s="19"/>
      <c r="C353" s="19"/>
      <c r="D353" s="19"/>
      <c r="E353" s="19"/>
      <c r="F353" s="20"/>
      <c r="G353" s="19"/>
      <c r="H353" s="16" t="str">
        <f aca="true">IF(F353="","",F353-TODAY())</f>
        <v/>
      </c>
      <c r="I353" s="17" t="str">
        <f aca="false">IF(OR(F353="",B353=""),"",IF(H353&lt;0,"Retirar: caducado",IF(H353&lt;=INDEX(Ajustes!$D$3:$D$4,MATCH(B353,Ajustes!$A$3:$A$4,0)),"Descuento "&amp;TEXT(INDEX(Ajustes!$E$3:$E$4,MATCH(B353,Ajustes!$A$3:$A$4,0)),"0%"),IF(H353&lt;=INDEX(Ajustes!$B$3:$B$4,MATCH(B353,Ajustes!$A$3:$A$4,0)),"Descuento "&amp;TEXT(INDEX(Ajustes!$C$3:$C$4,MATCH(B353,Ajustes!$A$3:$A$4,0)),"0%"),"En fecha"))))</f>
        <v/>
      </c>
      <c r="J353" s="19"/>
      <c r="K353" s="20"/>
      <c r="L353" s="19"/>
    </row>
    <row r="354" customFormat="false" ht="15" hidden="false" customHeight="false" outlineLevel="0" collapsed="false">
      <c r="A354" s="19"/>
      <c r="B354" s="19"/>
      <c r="C354" s="19"/>
      <c r="D354" s="19"/>
      <c r="E354" s="19"/>
      <c r="F354" s="20"/>
      <c r="G354" s="19"/>
      <c r="H354" s="16" t="str">
        <f aca="true">IF(F354="","",F354-TODAY())</f>
        <v/>
      </c>
      <c r="I354" s="17" t="str">
        <f aca="false">IF(OR(F354="",B354=""),"",IF(H354&lt;0,"Retirar: caducado",IF(H354&lt;=INDEX(Ajustes!$D$3:$D$4,MATCH(B354,Ajustes!$A$3:$A$4,0)),"Descuento "&amp;TEXT(INDEX(Ajustes!$E$3:$E$4,MATCH(B354,Ajustes!$A$3:$A$4,0)),"0%"),IF(H354&lt;=INDEX(Ajustes!$B$3:$B$4,MATCH(B354,Ajustes!$A$3:$A$4,0)),"Descuento "&amp;TEXT(INDEX(Ajustes!$C$3:$C$4,MATCH(B354,Ajustes!$A$3:$A$4,0)),"0%"),"En fecha"))))</f>
        <v/>
      </c>
      <c r="J354" s="19"/>
      <c r="K354" s="20"/>
      <c r="L354" s="19"/>
    </row>
    <row r="355" customFormat="false" ht="15" hidden="false" customHeight="false" outlineLevel="0" collapsed="false">
      <c r="A355" s="19"/>
      <c r="B355" s="19"/>
      <c r="C355" s="19"/>
      <c r="D355" s="19"/>
      <c r="E355" s="19"/>
      <c r="F355" s="20"/>
      <c r="G355" s="19"/>
      <c r="H355" s="16" t="str">
        <f aca="true">IF(F355="","",F355-TODAY())</f>
        <v/>
      </c>
      <c r="I355" s="17" t="str">
        <f aca="false">IF(OR(F355="",B355=""),"",IF(H355&lt;0,"Retirar: caducado",IF(H355&lt;=INDEX(Ajustes!$D$3:$D$4,MATCH(B355,Ajustes!$A$3:$A$4,0)),"Descuento "&amp;TEXT(INDEX(Ajustes!$E$3:$E$4,MATCH(B355,Ajustes!$A$3:$A$4,0)),"0%"),IF(H355&lt;=INDEX(Ajustes!$B$3:$B$4,MATCH(B355,Ajustes!$A$3:$A$4,0)),"Descuento "&amp;TEXT(INDEX(Ajustes!$C$3:$C$4,MATCH(B355,Ajustes!$A$3:$A$4,0)),"0%"),"En fecha"))))</f>
        <v/>
      </c>
      <c r="J355" s="19"/>
      <c r="K355" s="20"/>
      <c r="L355" s="19"/>
    </row>
    <row r="356" customFormat="false" ht="15" hidden="false" customHeight="false" outlineLevel="0" collapsed="false">
      <c r="A356" s="19"/>
      <c r="B356" s="19"/>
      <c r="C356" s="19"/>
      <c r="D356" s="19"/>
      <c r="E356" s="19"/>
      <c r="F356" s="20"/>
      <c r="G356" s="19"/>
      <c r="H356" s="16" t="str">
        <f aca="true">IF(F356="","",F356-TODAY())</f>
        <v/>
      </c>
      <c r="I356" s="17" t="str">
        <f aca="false">IF(OR(F356="",B356=""),"",IF(H356&lt;0,"Retirar: caducado",IF(H356&lt;=INDEX(Ajustes!$D$3:$D$4,MATCH(B356,Ajustes!$A$3:$A$4,0)),"Descuento "&amp;TEXT(INDEX(Ajustes!$E$3:$E$4,MATCH(B356,Ajustes!$A$3:$A$4,0)),"0%"),IF(H356&lt;=INDEX(Ajustes!$B$3:$B$4,MATCH(B356,Ajustes!$A$3:$A$4,0)),"Descuento "&amp;TEXT(INDEX(Ajustes!$C$3:$C$4,MATCH(B356,Ajustes!$A$3:$A$4,0)),"0%"),"En fecha"))))</f>
        <v/>
      </c>
      <c r="J356" s="19"/>
      <c r="K356" s="20"/>
      <c r="L356" s="19"/>
    </row>
    <row r="357" customFormat="false" ht="15" hidden="false" customHeight="false" outlineLevel="0" collapsed="false">
      <c r="A357" s="19"/>
      <c r="B357" s="19"/>
      <c r="C357" s="19"/>
      <c r="D357" s="19"/>
      <c r="E357" s="19"/>
      <c r="F357" s="20"/>
      <c r="G357" s="19"/>
      <c r="H357" s="16" t="str">
        <f aca="true">IF(F357="","",F357-TODAY())</f>
        <v/>
      </c>
      <c r="I357" s="17" t="str">
        <f aca="false">IF(OR(F357="",B357=""),"",IF(H357&lt;0,"Retirar: caducado",IF(H357&lt;=INDEX(Ajustes!$D$3:$D$4,MATCH(B357,Ajustes!$A$3:$A$4,0)),"Descuento "&amp;TEXT(INDEX(Ajustes!$E$3:$E$4,MATCH(B357,Ajustes!$A$3:$A$4,0)),"0%"),IF(H357&lt;=INDEX(Ajustes!$B$3:$B$4,MATCH(B357,Ajustes!$A$3:$A$4,0)),"Descuento "&amp;TEXT(INDEX(Ajustes!$C$3:$C$4,MATCH(B357,Ajustes!$A$3:$A$4,0)),"0%"),"En fecha"))))</f>
        <v/>
      </c>
      <c r="J357" s="19"/>
      <c r="K357" s="20"/>
      <c r="L357" s="19"/>
    </row>
    <row r="358" customFormat="false" ht="15" hidden="false" customHeight="false" outlineLevel="0" collapsed="false">
      <c r="A358" s="19"/>
      <c r="B358" s="19"/>
      <c r="C358" s="19"/>
      <c r="D358" s="19"/>
      <c r="E358" s="19"/>
      <c r="F358" s="20"/>
      <c r="G358" s="19"/>
      <c r="H358" s="16" t="str">
        <f aca="true">IF(F358="","",F358-TODAY())</f>
        <v/>
      </c>
      <c r="I358" s="17" t="str">
        <f aca="false">IF(OR(F358="",B358=""),"",IF(H358&lt;0,"Retirar: caducado",IF(H358&lt;=INDEX(Ajustes!$D$3:$D$4,MATCH(B358,Ajustes!$A$3:$A$4,0)),"Descuento "&amp;TEXT(INDEX(Ajustes!$E$3:$E$4,MATCH(B358,Ajustes!$A$3:$A$4,0)),"0%"),IF(H358&lt;=INDEX(Ajustes!$B$3:$B$4,MATCH(B358,Ajustes!$A$3:$A$4,0)),"Descuento "&amp;TEXT(INDEX(Ajustes!$C$3:$C$4,MATCH(B358,Ajustes!$A$3:$A$4,0)),"0%"),"En fecha"))))</f>
        <v/>
      </c>
      <c r="J358" s="19"/>
      <c r="K358" s="20"/>
      <c r="L358" s="19"/>
    </row>
    <row r="359" customFormat="false" ht="15" hidden="false" customHeight="false" outlineLevel="0" collapsed="false">
      <c r="A359" s="19"/>
      <c r="B359" s="19"/>
      <c r="C359" s="19"/>
      <c r="D359" s="19"/>
      <c r="E359" s="19"/>
      <c r="F359" s="20"/>
      <c r="G359" s="19"/>
      <c r="H359" s="16" t="str">
        <f aca="true">IF(F359="","",F359-TODAY())</f>
        <v/>
      </c>
      <c r="I359" s="17" t="str">
        <f aca="false">IF(OR(F359="",B359=""),"",IF(H359&lt;0,"Retirar: caducado",IF(H359&lt;=INDEX(Ajustes!$D$3:$D$4,MATCH(B359,Ajustes!$A$3:$A$4,0)),"Descuento "&amp;TEXT(INDEX(Ajustes!$E$3:$E$4,MATCH(B359,Ajustes!$A$3:$A$4,0)),"0%"),IF(H359&lt;=INDEX(Ajustes!$B$3:$B$4,MATCH(B359,Ajustes!$A$3:$A$4,0)),"Descuento "&amp;TEXT(INDEX(Ajustes!$C$3:$C$4,MATCH(B359,Ajustes!$A$3:$A$4,0)),"0%"),"En fecha"))))</f>
        <v/>
      </c>
      <c r="J359" s="19"/>
      <c r="K359" s="20"/>
      <c r="L359" s="19"/>
    </row>
    <row r="360" customFormat="false" ht="15" hidden="false" customHeight="false" outlineLevel="0" collapsed="false">
      <c r="A360" s="19"/>
      <c r="B360" s="19"/>
      <c r="C360" s="19"/>
      <c r="D360" s="19"/>
      <c r="E360" s="19"/>
      <c r="F360" s="20"/>
      <c r="G360" s="19"/>
      <c r="H360" s="16" t="str">
        <f aca="true">IF(F360="","",F360-TODAY())</f>
        <v/>
      </c>
      <c r="I360" s="17" t="str">
        <f aca="false">IF(OR(F360="",B360=""),"",IF(H360&lt;0,"Retirar: caducado",IF(H360&lt;=INDEX(Ajustes!$D$3:$D$4,MATCH(B360,Ajustes!$A$3:$A$4,0)),"Descuento "&amp;TEXT(INDEX(Ajustes!$E$3:$E$4,MATCH(B360,Ajustes!$A$3:$A$4,0)),"0%"),IF(H360&lt;=INDEX(Ajustes!$B$3:$B$4,MATCH(B360,Ajustes!$A$3:$A$4,0)),"Descuento "&amp;TEXT(INDEX(Ajustes!$C$3:$C$4,MATCH(B360,Ajustes!$A$3:$A$4,0)),"0%"),"En fecha"))))</f>
        <v/>
      </c>
      <c r="J360" s="19"/>
      <c r="K360" s="20"/>
      <c r="L360" s="19"/>
    </row>
    <row r="361" customFormat="false" ht="15" hidden="false" customHeight="false" outlineLevel="0" collapsed="false">
      <c r="A361" s="19"/>
      <c r="B361" s="19"/>
      <c r="C361" s="19"/>
      <c r="D361" s="19"/>
      <c r="E361" s="19"/>
      <c r="F361" s="20"/>
      <c r="G361" s="19"/>
      <c r="H361" s="16" t="str">
        <f aca="true">IF(F361="","",F361-TODAY())</f>
        <v/>
      </c>
      <c r="I361" s="17" t="str">
        <f aca="false">IF(OR(F361="",B361=""),"",IF(H361&lt;0,"Retirar: caducado",IF(H361&lt;=INDEX(Ajustes!$D$3:$D$4,MATCH(B361,Ajustes!$A$3:$A$4,0)),"Descuento "&amp;TEXT(INDEX(Ajustes!$E$3:$E$4,MATCH(B361,Ajustes!$A$3:$A$4,0)),"0%"),IF(H361&lt;=INDEX(Ajustes!$B$3:$B$4,MATCH(B361,Ajustes!$A$3:$A$4,0)),"Descuento "&amp;TEXT(INDEX(Ajustes!$C$3:$C$4,MATCH(B361,Ajustes!$A$3:$A$4,0)),"0%"),"En fecha"))))</f>
        <v/>
      </c>
      <c r="J361" s="19"/>
      <c r="K361" s="20"/>
      <c r="L361" s="19"/>
    </row>
    <row r="362" customFormat="false" ht="15" hidden="false" customHeight="false" outlineLevel="0" collapsed="false">
      <c r="A362" s="19"/>
      <c r="B362" s="19"/>
      <c r="C362" s="19"/>
      <c r="D362" s="19"/>
      <c r="E362" s="19"/>
      <c r="F362" s="20"/>
      <c r="G362" s="19"/>
      <c r="H362" s="16" t="str">
        <f aca="true">IF(F362="","",F362-TODAY())</f>
        <v/>
      </c>
      <c r="I362" s="17" t="str">
        <f aca="false">IF(OR(F362="",B362=""),"",IF(H362&lt;0,"Retirar: caducado",IF(H362&lt;=INDEX(Ajustes!$D$3:$D$4,MATCH(B362,Ajustes!$A$3:$A$4,0)),"Descuento "&amp;TEXT(INDEX(Ajustes!$E$3:$E$4,MATCH(B362,Ajustes!$A$3:$A$4,0)),"0%"),IF(H362&lt;=INDEX(Ajustes!$B$3:$B$4,MATCH(B362,Ajustes!$A$3:$A$4,0)),"Descuento "&amp;TEXT(INDEX(Ajustes!$C$3:$C$4,MATCH(B362,Ajustes!$A$3:$A$4,0)),"0%"),"En fecha"))))</f>
        <v/>
      </c>
      <c r="J362" s="19"/>
      <c r="K362" s="20"/>
      <c r="L362" s="19"/>
    </row>
    <row r="363" customFormat="false" ht="15" hidden="false" customHeight="false" outlineLevel="0" collapsed="false">
      <c r="A363" s="19"/>
      <c r="B363" s="19"/>
      <c r="C363" s="19"/>
      <c r="D363" s="19"/>
      <c r="E363" s="19"/>
      <c r="F363" s="20"/>
      <c r="G363" s="19"/>
      <c r="H363" s="16" t="str">
        <f aca="true">IF(F363="","",F363-TODAY())</f>
        <v/>
      </c>
      <c r="I363" s="17" t="str">
        <f aca="false">IF(OR(F363="",B363=""),"",IF(H363&lt;0,"Retirar: caducado",IF(H363&lt;=INDEX(Ajustes!$D$3:$D$4,MATCH(B363,Ajustes!$A$3:$A$4,0)),"Descuento "&amp;TEXT(INDEX(Ajustes!$E$3:$E$4,MATCH(B363,Ajustes!$A$3:$A$4,0)),"0%"),IF(H363&lt;=INDEX(Ajustes!$B$3:$B$4,MATCH(B363,Ajustes!$A$3:$A$4,0)),"Descuento "&amp;TEXT(INDEX(Ajustes!$C$3:$C$4,MATCH(B363,Ajustes!$A$3:$A$4,0)),"0%"),"En fecha"))))</f>
        <v/>
      </c>
      <c r="J363" s="19"/>
      <c r="K363" s="20"/>
      <c r="L363" s="19"/>
    </row>
    <row r="364" customFormat="false" ht="15" hidden="false" customHeight="false" outlineLevel="0" collapsed="false">
      <c r="A364" s="19"/>
      <c r="B364" s="19"/>
      <c r="C364" s="19"/>
      <c r="D364" s="19"/>
      <c r="E364" s="19"/>
      <c r="F364" s="20"/>
      <c r="G364" s="19"/>
      <c r="H364" s="16" t="str">
        <f aca="true">IF(F364="","",F364-TODAY())</f>
        <v/>
      </c>
      <c r="I364" s="17" t="str">
        <f aca="false">IF(OR(F364="",B364=""),"",IF(H364&lt;0,"Retirar: caducado",IF(H364&lt;=INDEX(Ajustes!$D$3:$D$4,MATCH(B364,Ajustes!$A$3:$A$4,0)),"Descuento "&amp;TEXT(INDEX(Ajustes!$E$3:$E$4,MATCH(B364,Ajustes!$A$3:$A$4,0)),"0%"),IF(H364&lt;=INDEX(Ajustes!$B$3:$B$4,MATCH(B364,Ajustes!$A$3:$A$4,0)),"Descuento "&amp;TEXT(INDEX(Ajustes!$C$3:$C$4,MATCH(B364,Ajustes!$A$3:$A$4,0)),"0%"),"En fecha"))))</f>
        <v/>
      </c>
      <c r="J364" s="19"/>
      <c r="K364" s="20"/>
      <c r="L364" s="19"/>
    </row>
    <row r="365" customFormat="false" ht="15" hidden="false" customHeight="false" outlineLevel="0" collapsed="false">
      <c r="A365" s="19"/>
      <c r="B365" s="19"/>
      <c r="C365" s="19"/>
      <c r="D365" s="19"/>
      <c r="E365" s="19"/>
      <c r="F365" s="20"/>
      <c r="G365" s="19"/>
      <c r="H365" s="16" t="str">
        <f aca="true">IF(F365="","",F365-TODAY())</f>
        <v/>
      </c>
      <c r="I365" s="17" t="str">
        <f aca="false">IF(OR(F365="",B365=""),"",IF(H365&lt;0,"Retirar: caducado",IF(H365&lt;=INDEX(Ajustes!$D$3:$D$4,MATCH(B365,Ajustes!$A$3:$A$4,0)),"Descuento "&amp;TEXT(INDEX(Ajustes!$E$3:$E$4,MATCH(B365,Ajustes!$A$3:$A$4,0)),"0%"),IF(H365&lt;=INDEX(Ajustes!$B$3:$B$4,MATCH(B365,Ajustes!$A$3:$A$4,0)),"Descuento "&amp;TEXT(INDEX(Ajustes!$C$3:$C$4,MATCH(B365,Ajustes!$A$3:$A$4,0)),"0%"),"En fecha"))))</f>
        <v/>
      </c>
      <c r="J365" s="19"/>
      <c r="K365" s="20"/>
      <c r="L365" s="19"/>
    </row>
    <row r="366" customFormat="false" ht="15" hidden="false" customHeight="false" outlineLevel="0" collapsed="false">
      <c r="A366" s="19"/>
      <c r="B366" s="19"/>
      <c r="C366" s="19"/>
      <c r="D366" s="19"/>
      <c r="E366" s="19"/>
      <c r="F366" s="20"/>
      <c r="G366" s="19"/>
      <c r="H366" s="16" t="str">
        <f aca="true">IF(F366="","",F366-TODAY())</f>
        <v/>
      </c>
      <c r="I366" s="17" t="str">
        <f aca="false">IF(OR(F366="",B366=""),"",IF(H366&lt;0,"Retirar: caducado",IF(H366&lt;=INDEX(Ajustes!$D$3:$D$4,MATCH(B366,Ajustes!$A$3:$A$4,0)),"Descuento "&amp;TEXT(INDEX(Ajustes!$E$3:$E$4,MATCH(B366,Ajustes!$A$3:$A$4,0)),"0%"),IF(H366&lt;=INDEX(Ajustes!$B$3:$B$4,MATCH(B366,Ajustes!$A$3:$A$4,0)),"Descuento "&amp;TEXT(INDEX(Ajustes!$C$3:$C$4,MATCH(B366,Ajustes!$A$3:$A$4,0)),"0%"),"En fecha"))))</f>
        <v/>
      </c>
      <c r="J366" s="19"/>
      <c r="K366" s="20"/>
      <c r="L366" s="19"/>
    </row>
    <row r="367" customFormat="false" ht="15" hidden="false" customHeight="false" outlineLevel="0" collapsed="false">
      <c r="A367" s="19"/>
      <c r="B367" s="19"/>
      <c r="C367" s="19"/>
      <c r="D367" s="19"/>
      <c r="E367" s="19"/>
      <c r="F367" s="20"/>
      <c r="G367" s="19"/>
      <c r="H367" s="16" t="str">
        <f aca="true">IF(F367="","",F367-TODAY())</f>
        <v/>
      </c>
      <c r="I367" s="17" t="str">
        <f aca="false">IF(OR(F367="",B367=""),"",IF(H367&lt;0,"Retirar: caducado",IF(H367&lt;=INDEX(Ajustes!$D$3:$D$4,MATCH(B367,Ajustes!$A$3:$A$4,0)),"Descuento "&amp;TEXT(INDEX(Ajustes!$E$3:$E$4,MATCH(B367,Ajustes!$A$3:$A$4,0)),"0%"),IF(H367&lt;=INDEX(Ajustes!$B$3:$B$4,MATCH(B367,Ajustes!$A$3:$A$4,0)),"Descuento "&amp;TEXT(INDEX(Ajustes!$C$3:$C$4,MATCH(B367,Ajustes!$A$3:$A$4,0)),"0%"),"En fecha"))))</f>
        <v/>
      </c>
      <c r="J367" s="19"/>
      <c r="K367" s="20"/>
      <c r="L367" s="19"/>
    </row>
    <row r="368" customFormat="false" ht="15" hidden="false" customHeight="false" outlineLevel="0" collapsed="false">
      <c r="A368" s="19"/>
      <c r="B368" s="19"/>
      <c r="C368" s="19"/>
      <c r="D368" s="19"/>
      <c r="E368" s="19"/>
      <c r="F368" s="20"/>
      <c r="G368" s="19"/>
      <c r="H368" s="16" t="str">
        <f aca="true">IF(F368="","",F368-TODAY())</f>
        <v/>
      </c>
      <c r="I368" s="17" t="str">
        <f aca="false">IF(OR(F368="",B368=""),"",IF(H368&lt;0,"Retirar: caducado",IF(H368&lt;=INDEX(Ajustes!$D$3:$D$4,MATCH(B368,Ajustes!$A$3:$A$4,0)),"Descuento "&amp;TEXT(INDEX(Ajustes!$E$3:$E$4,MATCH(B368,Ajustes!$A$3:$A$4,0)),"0%"),IF(H368&lt;=INDEX(Ajustes!$B$3:$B$4,MATCH(B368,Ajustes!$A$3:$A$4,0)),"Descuento "&amp;TEXT(INDEX(Ajustes!$C$3:$C$4,MATCH(B368,Ajustes!$A$3:$A$4,0)),"0%"),"En fecha"))))</f>
        <v/>
      </c>
      <c r="J368" s="19"/>
      <c r="K368" s="20"/>
      <c r="L368" s="19"/>
    </row>
    <row r="369" customFormat="false" ht="15" hidden="false" customHeight="false" outlineLevel="0" collapsed="false">
      <c r="A369" s="19"/>
      <c r="B369" s="19"/>
      <c r="C369" s="19"/>
      <c r="D369" s="19"/>
      <c r="E369" s="19"/>
      <c r="F369" s="20"/>
      <c r="G369" s="19"/>
      <c r="H369" s="16" t="str">
        <f aca="true">IF(F369="","",F369-TODAY())</f>
        <v/>
      </c>
      <c r="I369" s="17" t="str">
        <f aca="false">IF(OR(F369="",B369=""),"",IF(H369&lt;0,"Retirar: caducado",IF(H369&lt;=INDEX(Ajustes!$D$3:$D$4,MATCH(B369,Ajustes!$A$3:$A$4,0)),"Descuento "&amp;TEXT(INDEX(Ajustes!$E$3:$E$4,MATCH(B369,Ajustes!$A$3:$A$4,0)),"0%"),IF(H369&lt;=INDEX(Ajustes!$B$3:$B$4,MATCH(B369,Ajustes!$A$3:$A$4,0)),"Descuento "&amp;TEXT(INDEX(Ajustes!$C$3:$C$4,MATCH(B369,Ajustes!$A$3:$A$4,0)),"0%"),"En fecha"))))</f>
        <v/>
      </c>
      <c r="J369" s="19"/>
      <c r="K369" s="20"/>
      <c r="L369" s="19"/>
    </row>
    <row r="370" customFormat="false" ht="15" hidden="false" customHeight="false" outlineLevel="0" collapsed="false">
      <c r="A370" s="19"/>
      <c r="B370" s="19"/>
      <c r="C370" s="19"/>
      <c r="D370" s="19"/>
      <c r="E370" s="19"/>
      <c r="F370" s="20"/>
      <c r="G370" s="19"/>
      <c r="H370" s="16" t="str">
        <f aca="true">IF(F370="","",F370-TODAY())</f>
        <v/>
      </c>
      <c r="I370" s="17" t="str">
        <f aca="false">IF(OR(F370="",B370=""),"",IF(H370&lt;0,"Retirar: caducado",IF(H370&lt;=INDEX(Ajustes!$D$3:$D$4,MATCH(B370,Ajustes!$A$3:$A$4,0)),"Descuento "&amp;TEXT(INDEX(Ajustes!$E$3:$E$4,MATCH(B370,Ajustes!$A$3:$A$4,0)),"0%"),IF(H370&lt;=INDEX(Ajustes!$B$3:$B$4,MATCH(B370,Ajustes!$A$3:$A$4,0)),"Descuento "&amp;TEXT(INDEX(Ajustes!$C$3:$C$4,MATCH(B370,Ajustes!$A$3:$A$4,0)),"0%"),"En fecha"))))</f>
        <v/>
      </c>
      <c r="J370" s="19"/>
      <c r="K370" s="20"/>
      <c r="L370" s="19"/>
    </row>
    <row r="371" customFormat="false" ht="15" hidden="false" customHeight="false" outlineLevel="0" collapsed="false">
      <c r="A371" s="19"/>
      <c r="B371" s="19"/>
      <c r="C371" s="19"/>
      <c r="D371" s="19"/>
      <c r="E371" s="19"/>
      <c r="F371" s="20"/>
      <c r="G371" s="19"/>
      <c r="H371" s="16" t="str">
        <f aca="true">IF(F371="","",F371-TODAY())</f>
        <v/>
      </c>
      <c r="I371" s="17" t="str">
        <f aca="false">IF(OR(F371="",B371=""),"",IF(H371&lt;0,"Retirar: caducado",IF(H371&lt;=INDEX(Ajustes!$D$3:$D$4,MATCH(B371,Ajustes!$A$3:$A$4,0)),"Descuento "&amp;TEXT(INDEX(Ajustes!$E$3:$E$4,MATCH(B371,Ajustes!$A$3:$A$4,0)),"0%"),IF(H371&lt;=INDEX(Ajustes!$B$3:$B$4,MATCH(B371,Ajustes!$A$3:$A$4,0)),"Descuento "&amp;TEXT(INDEX(Ajustes!$C$3:$C$4,MATCH(B371,Ajustes!$A$3:$A$4,0)),"0%"),"En fecha"))))</f>
        <v/>
      </c>
      <c r="J371" s="19"/>
      <c r="K371" s="20"/>
      <c r="L371" s="19"/>
    </row>
    <row r="372" customFormat="false" ht="15" hidden="false" customHeight="false" outlineLevel="0" collapsed="false">
      <c r="A372" s="19"/>
      <c r="B372" s="19"/>
      <c r="C372" s="19"/>
      <c r="D372" s="19"/>
      <c r="E372" s="19"/>
      <c r="F372" s="20"/>
      <c r="G372" s="19"/>
      <c r="H372" s="16" t="str">
        <f aca="true">IF(F372="","",F372-TODAY())</f>
        <v/>
      </c>
      <c r="I372" s="17" t="str">
        <f aca="false">IF(OR(F372="",B372=""),"",IF(H372&lt;0,"Retirar: caducado",IF(H372&lt;=INDEX(Ajustes!$D$3:$D$4,MATCH(B372,Ajustes!$A$3:$A$4,0)),"Descuento "&amp;TEXT(INDEX(Ajustes!$E$3:$E$4,MATCH(B372,Ajustes!$A$3:$A$4,0)),"0%"),IF(H372&lt;=INDEX(Ajustes!$B$3:$B$4,MATCH(B372,Ajustes!$A$3:$A$4,0)),"Descuento "&amp;TEXT(INDEX(Ajustes!$C$3:$C$4,MATCH(B372,Ajustes!$A$3:$A$4,0)),"0%"),"En fecha"))))</f>
        <v/>
      </c>
      <c r="J372" s="19"/>
      <c r="K372" s="20"/>
      <c r="L372" s="19"/>
    </row>
    <row r="373" customFormat="false" ht="15" hidden="false" customHeight="false" outlineLevel="0" collapsed="false">
      <c r="A373" s="19"/>
      <c r="B373" s="19"/>
      <c r="C373" s="19"/>
      <c r="D373" s="19"/>
      <c r="E373" s="19"/>
      <c r="F373" s="20"/>
      <c r="G373" s="19"/>
      <c r="H373" s="16" t="str">
        <f aca="true">IF(F373="","",F373-TODAY())</f>
        <v/>
      </c>
      <c r="I373" s="17" t="str">
        <f aca="false">IF(OR(F373="",B373=""),"",IF(H373&lt;0,"Retirar: caducado",IF(H373&lt;=INDEX(Ajustes!$D$3:$D$4,MATCH(B373,Ajustes!$A$3:$A$4,0)),"Descuento "&amp;TEXT(INDEX(Ajustes!$E$3:$E$4,MATCH(B373,Ajustes!$A$3:$A$4,0)),"0%"),IF(H373&lt;=INDEX(Ajustes!$B$3:$B$4,MATCH(B373,Ajustes!$A$3:$A$4,0)),"Descuento "&amp;TEXT(INDEX(Ajustes!$C$3:$C$4,MATCH(B373,Ajustes!$A$3:$A$4,0)),"0%"),"En fecha"))))</f>
        <v/>
      </c>
      <c r="J373" s="19"/>
      <c r="K373" s="20"/>
      <c r="L373" s="19"/>
    </row>
    <row r="374" customFormat="false" ht="15" hidden="false" customHeight="false" outlineLevel="0" collapsed="false">
      <c r="A374" s="19"/>
      <c r="B374" s="19"/>
      <c r="C374" s="19"/>
      <c r="D374" s="19"/>
      <c r="E374" s="19"/>
      <c r="F374" s="20"/>
      <c r="G374" s="19"/>
      <c r="H374" s="16" t="str">
        <f aca="true">IF(F374="","",F374-TODAY())</f>
        <v/>
      </c>
      <c r="I374" s="17" t="str">
        <f aca="false">IF(OR(F374="",B374=""),"",IF(H374&lt;0,"Retirar: caducado",IF(H374&lt;=INDEX(Ajustes!$D$3:$D$4,MATCH(B374,Ajustes!$A$3:$A$4,0)),"Descuento "&amp;TEXT(INDEX(Ajustes!$E$3:$E$4,MATCH(B374,Ajustes!$A$3:$A$4,0)),"0%"),IF(H374&lt;=INDEX(Ajustes!$B$3:$B$4,MATCH(B374,Ajustes!$A$3:$A$4,0)),"Descuento "&amp;TEXT(INDEX(Ajustes!$C$3:$C$4,MATCH(B374,Ajustes!$A$3:$A$4,0)),"0%"),"En fecha"))))</f>
        <v/>
      </c>
      <c r="J374" s="19"/>
      <c r="K374" s="20"/>
      <c r="L374" s="19"/>
    </row>
    <row r="375" customFormat="false" ht="15" hidden="false" customHeight="false" outlineLevel="0" collapsed="false">
      <c r="A375" s="19"/>
      <c r="B375" s="19"/>
      <c r="C375" s="19"/>
      <c r="D375" s="19"/>
      <c r="E375" s="19"/>
      <c r="F375" s="20"/>
      <c r="G375" s="19"/>
      <c r="H375" s="16" t="str">
        <f aca="true">IF(F375="","",F375-TODAY())</f>
        <v/>
      </c>
      <c r="I375" s="17" t="str">
        <f aca="false">IF(OR(F375="",B375=""),"",IF(H375&lt;0,"Retirar: caducado",IF(H375&lt;=INDEX(Ajustes!$D$3:$D$4,MATCH(B375,Ajustes!$A$3:$A$4,0)),"Descuento "&amp;TEXT(INDEX(Ajustes!$E$3:$E$4,MATCH(B375,Ajustes!$A$3:$A$4,0)),"0%"),IF(H375&lt;=INDEX(Ajustes!$B$3:$B$4,MATCH(B375,Ajustes!$A$3:$A$4,0)),"Descuento "&amp;TEXT(INDEX(Ajustes!$C$3:$C$4,MATCH(B375,Ajustes!$A$3:$A$4,0)),"0%"),"En fecha"))))</f>
        <v/>
      </c>
      <c r="J375" s="19"/>
      <c r="K375" s="20"/>
      <c r="L375" s="19"/>
    </row>
    <row r="376" customFormat="false" ht="15" hidden="false" customHeight="false" outlineLevel="0" collapsed="false">
      <c r="A376" s="19"/>
      <c r="B376" s="19"/>
      <c r="C376" s="19"/>
      <c r="D376" s="19"/>
      <c r="E376" s="19"/>
      <c r="F376" s="20"/>
      <c r="G376" s="19"/>
      <c r="H376" s="16" t="str">
        <f aca="true">IF(F376="","",F376-TODAY())</f>
        <v/>
      </c>
      <c r="I376" s="17" t="str">
        <f aca="false">IF(OR(F376="",B376=""),"",IF(H376&lt;0,"Retirar: caducado",IF(H376&lt;=INDEX(Ajustes!$D$3:$D$4,MATCH(B376,Ajustes!$A$3:$A$4,0)),"Descuento "&amp;TEXT(INDEX(Ajustes!$E$3:$E$4,MATCH(B376,Ajustes!$A$3:$A$4,0)),"0%"),IF(H376&lt;=INDEX(Ajustes!$B$3:$B$4,MATCH(B376,Ajustes!$A$3:$A$4,0)),"Descuento "&amp;TEXT(INDEX(Ajustes!$C$3:$C$4,MATCH(B376,Ajustes!$A$3:$A$4,0)),"0%"),"En fecha"))))</f>
        <v/>
      </c>
      <c r="J376" s="19"/>
      <c r="K376" s="20"/>
      <c r="L376" s="19"/>
    </row>
    <row r="377" customFormat="false" ht="15" hidden="false" customHeight="false" outlineLevel="0" collapsed="false">
      <c r="A377" s="19"/>
      <c r="B377" s="19"/>
      <c r="C377" s="19"/>
      <c r="D377" s="19"/>
      <c r="E377" s="19"/>
      <c r="F377" s="20"/>
      <c r="G377" s="19"/>
      <c r="H377" s="16" t="str">
        <f aca="true">IF(F377="","",F377-TODAY())</f>
        <v/>
      </c>
      <c r="I377" s="17" t="str">
        <f aca="false">IF(OR(F377="",B377=""),"",IF(H377&lt;0,"Retirar: caducado",IF(H377&lt;=INDEX(Ajustes!$D$3:$D$4,MATCH(B377,Ajustes!$A$3:$A$4,0)),"Descuento "&amp;TEXT(INDEX(Ajustes!$E$3:$E$4,MATCH(B377,Ajustes!$A$3:$A$4,0)),"0%"),IF(H377&lt;=INDEX(Ajustes!$B$3:$B$4,MATCH(B377,Ajustes!$A$3:$A$4,0)),"Descuento "&amp;TEXT(INDEX(Ajustes!$C$3:$C$4,MATCH(B377,Ajustes!$A$3:$A$4,0)),"0%"),"En fecha"))))</f>
        <v/>
      </c>
      <c r="J377" s="19"/>
      <c r="K377" s="20"/>
      <c r="L377" s="19"/>
    </row>
    <row r="378" customFormat="false" ht="15" hidden="false" customHeight="false" outlineLevel="0" collapsed="false">
      <c r="A378" s="19"/>
      <c r="B378" s="19"/>
      <c r="C378" s="19"/>
      <c r="D378" s="19"/>
      <c r="E378" s="19"/>
      <c r="F378" s="20"/>
      <c r="G378" s="19"/>
      <c r="H378" s="16" t="str">
        <f aca="true">IF(F378="","",F378-TODAY())</f>
        <v/>
      </c>
      <c r="I378" s="17" t="str">
        <f aca="false">IF(OR(F378="",B378=""),"",IF(H378&lt;0,"Retirar: caducado",IF(H378&lt;=INDEX(Ajustes!$D$3:$D$4,MATCH(B378,Ajustes!$A$3:$A$4,0)),"Descuento "&amp;TEXT(INDEX(Ajustes!$E$3:$E$4,MATCH(B378,Ajustes!$A$3:$A$4,0)),"0%"),IF(H378&lt;=INDEX(Ajustes!$B$3:$B$4,MATCH(B378,Ajustes!$A$3:$A$4,0)),"Descuento "&amp;TEXT(INDEX(Ajustes!$C$3:$C$4,MATCH(B378,Ajustes!$A$3:$A$4,0)),"0%"),"En fecha"))))</f>
        <v/>
      </c>
      <c r="J378" s="19"/>
      <c r="K378" s="20"/>
      <c r="L378" s="19"/>
    </row>
    <row r="379" customFormat="false" ht="15" hidden="false" customHeight="false" outlineLevel="0" collapsed="false">
      <c r="A379" s="19"/>
      <c r="B379" s="19"/>
      <c r="C379" s="19"/>
      <c r="D379" s="19"/>
      <c r="E379" s="19"/>
      <c r="F379" s="20"/>
      <c r="G379" s="19"/>
      <c r="H379" s="16" t="str">
        <f aca="true">IF(F379="","",F379-TODAY())</f>
        <v/>
      </c>
      <c r="I379" s="17" t="str">
        <f aca="false">IF(OR(F379="",B379=""),"",IF(H379&lt;0,"Retirar: caducado",IF(H379&lt;=INDEX(Ajustes!$D$3:$D$4,MATCH(B379,Ajustes!$A$3:$A$4,0)),"Descuento "&amp;TEXT(INDEX(Ajustes!$E$3:$E$4,MATCH(B379,Ajustes!$A$3:$A$4,0)),"0%"),IF(H379&lt;=INDEX(Ajustes!$B$3:$B$4,MATCH(B379,Ajustes!$A$3:$A$4,0)),"Descuento "&amp;TEXT(INDEX(Ajustes!$C$3:$C$4,MATCH(B379,Ajustes!$A$3:$A$4,0)),"0%"),"En fecha"))))</f>
        <v/>
      </c>
      <c r="J379" s="19"/>
      <c r="K379" s="20"/>
      <c r="L379" s="19"/>
    </row>
    <row r="380" customFormat="false" ht="15" hidden="false" customHeight="false" outlineLevel="0" collapsed="false">
      <c r="A380" s="19"/>
      <c r="B380" s="19"/>
      <c r="C380" s="19"/>
      <c r="D380" s="19"/>
      <c r="E380" s="19"/>
      <c r="F380" s="20"/>
      <c r="G380" s="19"/>
      <c r="H380" s="16" t="str">
        <f aca="true">IF(F380="","",F380-TODAY())</f>
        <v/>
      </c>
      <c r="I380" s="17" t="str">
        <f aca="false">IF(OR(F380="",B380=""),"",IF(H380&lt;0,"Retirar: caducado",IF(H380&lt;=INDEX(Ajustes!$D$3:$D$4,MATCH(B380,Ajustes!$A$3:$A$4,0)),"Descuento "&amp;TEXT(INDEX(Ajustes!$E$3:$E$4,MATCH(B380,Ajustes!$A$3:$A$4,0)),"0%"),IF(H380&lt;=INDEX(Ajustes!$B$3:$B$4,MATCH(B380,Ajustes!$A$3:$A$4,0)),"Descuento "&amp;TEXT(INDEX(Ajustes!$C$3:$C$4,MATCH(B380,Ajustes!$A$3:$A$4,0)),"0%"),"En fecha"))))</f>
        <v/>
      </c>
      <c r="J380" s="19"/>
      <c r="K380" s="20"/>
      <c r="L380" s="19"/>
    </row>
    <row r="381" customFormat="false" ht="15" hidden="false" customHeight="false" outlineLevel="0" collapsed="false">
      <c r="A381" s="19"/>
      <c r="B381" s="19"/>
      <c r="C381" s="19"/>
      <c r="D381" s="19"/>
      <c r="E381" s="19"/>
      <c r="F381" s="20"/>
      <c r="G381" s="19"/>
      <c r="H381" s="16" t="str">
        <f aca="true">IF(F381="","",F381-TODAY())</f>
        <v/>
      </c>
      <c r="I381" s="17" t="str">
        <f aca="false">IF(OR(F381="",B381=""),"",IF(H381&lt;0,"Retirar: caducado",IF(H381&lt;=INDEX(Ajustes!$D$3:$D$4,MATCH(B381,Ajustes!$A$3:$A$4,0)),"Descuento "&amp;TEXT(INDEX(Ajustes!$E$3:$E$4,MATCH(B381,Ajustes!$A$3:$A$4,0)),"0%"),IF(H381&lt;=INDEX(Ajustes!$B$3:$B$4,MATCH(B381,Ajustes!$A$3:$A$4,0)),"Descuento "&amp;TEXT(INDEX(Ajustes!$C$3:$C$4,MATCH(B381,Ajustes!$A$3:$A$4,0)),"0%"),"En fecha"))))</f>
        <v/>
      </c>
      <c r="J381" s="19"/>
      <c r="K381" s="20"/>
      <c r="L381" s="19"/>
    </row>
    <row r="382" customFormat="false" ht="15" hidden="false" customHeight="false" outlineLevel="0" collapsed="false">
      <c r="A382" s="19"/>
      <c r="B382" s="19"/>
      <c r="C382" s="19"/>
      <c r="D382" s="19"/>
      <c r="E382" s="19"/>
      <c r="F382" s="20"/>
      <c r="G382" s="19"/>
      <c r="H382" s="16" t="str">
        <f aca="true">IF(F382="","",F382-TODAY())</f>
        <v/>
      </c>
      <c r="I382" s="17" t="str">
        <f aca="false">IF(OR(F382="",B382=""),"",IF(H382&lt;0,"Retirar: caducado",IF(H382&lt;=INDEX(Ajustes!$D$3:$D$4,MATCH(B382,Ajustes!$A$3:$A$4,0)),"Descuento "&amp;TEXT(INDEX(Ajustes!$E$3:$E$4,MATCH(B382,Ajustes!$A$3:$A$4,0)),"0%"),IF(H382&lt;=INDEX(Ajustes!$B$3:$B$4,MATCH(B382,Ajustes!$A$3:$A$4,0)),"Descuento "&amp;TEXT(INDEX(Ajustes!$C$3:$C$4,MATCH(B382,Ajustes!$A$3:$A$4,0)),"0%"),"En fecha"))))</f>
        <v/>
      </c>
      <c r="J382" s="19"/>
      <c r="K382" s="20"/>
      <c r="L382" s="19"/>
    </row>
    <row r="383" customFormat="false" ht="15" hidden="false" customHeight="false" outlineLevel="0" collapsed="false">
      <c r="A383" s="19"/>
      <c r="B383" s="19"/>
      <c r="C383" s="19"/>
      <c r="D383" s="19"/>
      <c r="E383" s="19"/>
      <c r="F383" s="20"/>
      <c r="G383" s="19"/>
      <c r="H383" s="16" t="str">
        <f aca="true">IF(F383="","",F383-TODAY())</f>
        <v/>
      </c>
      <c r="I383" s="17" t="str">
        <f aca="false">IF(OR(F383="",B383=""),"",IF(H383&lt;0,"Retirar: caducado",IF(H383&lt;=INDEX(Ajustes!$D$3:$D$4,MATCH(B383,Ajustes!$A$3:$A$4,0)),"Descuento "&amp;TEXT(INDEX(Ajustes!$E$3:$E$4,MATCH(B383,Ajustes!$A$3:$A$4,0)),"0%"),IF(H383&lt;=INDEX(Ajustes!$B$3:$B$4,MATCH(B383,Ajustes!$A$3:$A$4,0)),"Descuento "&amp;TEXT(INDEX(Ajustes!$C$3:$C$4,MATCH(B383,Ajustes!$A$3:$A$4,0)),"0%"),"En fecha"))))</f>
        <v/>
      </c>
      <c r="J383" s="19"/>
      <c r="K383" s="20"/>
      <c r="L383" s="19"/>
    </row>
    <row r="384" customFormat="false" ht="15" hidden="false" customHeight="false" outlineLevel="0" collapsed="false">
      <c r="A384" s="19"/>
      <c r="B384" s="19"/>
      <c r="C384" s="19"/>
      <c r="D384" s="19"/>
      <c r="E384" s="19"/>
      <c r="F384" s="20"/>
      <c r="G384" s="19"/>
      <c r="H384" s="16" t="str">
        <f aca="true">IF(F384="","",F384-TODAY())</f>
        <v/>
      </c>
      <c r="I384" s="17" t="str">
        <f aca="false">IF(OR(F384="",B384=""),"",IF(H384&lt;0,"Retirar: caducado",IF(H384&lt;=INDEX(Ajustes!$D$3:$D$4,MATCH(B384,Ajustes!$A$3:$A$4,0)),"Descuento "&amp;TEXT(INDEX(Ajustes!$E$3:$E$4,MATCH(B384,Ajustes!$A$3:$A$4,0)),"0%"),IF(H384&lt;=INDEX(Ajustes!$B$3:$B$4,MATCH(B384,Ajustes!$A$3:$A$4,0)),"Descuento "&amp;TEXT(INDEX(Ajustes!$C$3:$C$4,MATCH(B384,Ajustes!$A$3:$A$4,0)),"0%"),"En fecha"))))</f>
        <v/>
      </c>
      <c r="J384" s="19"/>
      <c r="K384" s="20"/>
      <c r="L384" s="19"/>
    </row>
    <row r="385" customFormat="false" ht="15" hidden="false" customHeight="false" outlineLevel="0" collapsed="false">
      <c r="A385" s="19"/>
      <c r="B385" s="19"/>
      <c r="C385" s="19"/>
      <c r="D385" s="19"/>
      <c r="E385" s="19"/>
      <c r="F385" s="20"/>
      <c r="G385" s="19"/>
      <c r="H385" s="16" t="str">
        <f aca="true">IF(F385="","",F385-TODAY())</f>
        <v/>
      </c>
      <c r="I385" s="17" t="str">
        <f aca="false">IF(OR(F385="",B385=""),"",IF(H385&lt;0,"Retirar: caducado",IF(H385&lt;=INDEX(Ajustes!$D$3:$D$4,MATCH(B385,Ajustes!$A$3:$A$4,0)),"Descuento "&amp;TEXT(INDEX(Ajustes!$E$3:$E$4,MATCH(B385,Ajustes!$A$3:$A$4,0)),"0%"),IF(H385&lt;=INDEX(Ajustes!$B$3:$B$4,MATCH(B385,Ajustes!$A$3:$A$4,0)),"Descuento "&amp;TEXT(INDEX(Ajustes!$C$3:$C$4,MATCH(B385,Ajustes!$A$3:$A$4,0)),"0%"),"En fecha"))))</f>
        <v/>
      </c>
      <c r="J385" s="19"/>
      <c r="K385" s="20"/>
      <c r="L385" s="19"/>
    </row>
    <row r="386" customFormat="false" ht="15" hidden="false" customHeight="false" outlineLevel="0" collapsed="false">
      <c r="A386" s="19"/>
      <c r="B386" s="19"/>
      <c r="C386" s="19"/>
      <c r="D386" s="19"/>
      <c r="E386" s="19"/>
      <c r="F386" s="20"/>
      <c r="G386" s="19"/>
      <c r="H386" s="16" t="str">
        <f aca="true">IF(F386="","",F386-TODAY())</f>
        <v/>
      </c>
      <c r="I386" s="17" t="str">
        <f aca="false">IF(OR(F386="",B386=""),"",IF(H386&lt;0,"Retirar: caducado",IF(H386&lt;=INDEX(Ajustes!$D$3:$D$4,MATCH(B386,Ajustes!$A$3:$A$4,0)),"Descuento "&amp;TEXT(INDEX(Ajustes!$E$3:$E$4,MATCH(B386,Ajustes!$A$3:$A$4,0)),"0%"),IF(H386&lt;=INDEX(Ajustes!$B$3:$B$4,MATCH(B386,Ajustes!$A$3:$A$4,0)),"Descuento "&amp;TEXT(INDEX(Ajustes!$C$3:$C$4,MATCH(B386,Ajustes!$A$3:$A$4,0)),"0%"),"En fecha"))))</f>
        <v/>
      </c>
      <c r="J386" s="19"/>
      <c r="K386" s="20"/>
      <c r="L386" s="19"/>
    </row>
    <row r="387" customFormat="false" ht="15" hidden="false" customHeight="false" outlineLevel="0" collapsed="false">
      <c r="A387" s="19"/>
      <c r="B387" s="19"/>
      <c r="C387" s="19"/>
      <c r="D387" s="19"/>
      <c r="E387" s="19"/>
      <c r="F387" s="20"/>
      <c r="G387" s="19"/>
      <c r="H387" s="16" t="str">
        <f aca="true">IF(F387="","",F387-TODAY())</f>
        <v/>
      </c>
      <c r="I387" s="17" t="str">
        <f aca="false">IF(OR(F387="",B387=""),"",IF(H387&lt;0,"Retirar: caducado",IF(H387&lt;=INDEX(Ajustes!$D$3:$D$4,MATCH(B387,Ajustes!$A$3:$A$4,0)),"Descuento "&amp;TEXT(INDEX(Ajustes!$E$3:$E$4,MATCH(B387,Ajustes!$A$3:$A$4,0)),"0%"),IF(H387&lt;=INDEX(Ajustes!$B$3:$B$4,MATCH(B387,Ajustes!$A$3:$A$4,0)),"Descuento "&amp;TEXT(INDEX(Ajustes!$C$3:$C$4,MATCH(B387,Ajustes!$A$3:$A$4,0)),"0%"),"En fecha"))))</f>
        <v/>
      </c>
      <c r="J387" s="19"/>
      <c r="K387" s="20"/>
      <c r="L387" s="19"/>
    </row>
    <row r="388" customFormat="false" ht="15" hidden="false" customHeight="false" outlineLevel="0" collapsed="false">
      <c r="A388" s="19"/>
      <c r="B388" s="19"/>
      <c r="C388" s="19"/>
      <c r="D388" s="19"/>
      <c r="E388" s="19"/>
      <c r="F388" s="20"/>
      <c r="G388" s="19"/>
      <c r="H388" s="16" t="str">
        <f aca="true">IF(F388="","",F388-TODAY())</f>
        <v/>
      </c>
      <c r="I388" s="17" t="str">
        <f aca="false">IF(OR(F388="",B388=""),"",IF(H388&lt;0,"Retirar: caducado",IF(H388&lt;=INDEX(Ajustes!$D$3:$D$4,MATCH(B388,Ajustes!$A$3:$A$4,0)),"Descuento "&amp;TEXT(INDEX(Ajustes!$E$3:$E$4,MATCH(B388,Ajustes!$A$3:$A$4,0)),"0%"),IF(H388&lt;=INDEX(Ajustes!$B$3:$B$4,MATCH(B388,Ajustes!$A$3:$A$4,0)),"Descuento "&amp;TEXT(INDEX(Ajustes!$C$3:$C$4,MATCH(B388,Ajustes!$A$3:$A$4,0)),"0%"),"En fecha"))))</f>
        <v/>
      </c>
      <c r="J388" s="19"/>
      <c r="K388" s="20"/>
      <c r="L388" s="19"/>
    </row>
    <row r="389" customFormat="false" ht="15" hidden="false" customHeight="false" outlineLevel="0" collapsed="false">
      <c r="A389" s="19"/>
      <c r="B389" s="19"/>
      <c r="C389" s="19"/>
      <c r="D389" s="19"/>
      <c r="E389" s="19"/>
      <c r="F389" s="20"/>
      <c r="G389" s="19"/>
      <c r="H389" s="16" t="str">
        <f aca="true">IF(F389="","",F389-TODAY())</f>
        <v/>
      </c>
      <c r="I389" s="17" t="str">
        <f aca="false">IF(OR(F389="",B389=""),"",IF(H389&lt;0,"Retirar: caducado",IF(H389&lt;=INDEX(Ajustes!$D$3:$D$4,MATCH(B389,Ajustes!$A$3:$A$4,0)),"Descuento "&amp;TEXT(INDEX(Ajustes!$E$3:$E$4,MATCH(B389,Ajustes!$A$3:$A$4,0)),"0%"),IF(H389&lt;=INDEX(Ajustes!$B$3:$B$4,MATCH(B389,Ajustes!$A$3:$A$4,0)),"Descuento "&amp;TEXT(INDEX(Ajustes!$C$3:$C$4,MATCH(B389,Ajustes!$A$3:$A$4,0)),"0%"),"En fecha"))))</f>
        <v/>
      </c>
      <c r="J389" s="19"/>
      <c r="K389" s="20"/>
      <c r="L389" s="19"/>
    </row>
    <row r="390" customFormat="false" ht="15" hidden="false" customHeight="false" outlineLevel="0" collapsed="false">
      <c r="A390" s="19"/>
      <c r="B390" s="19"/>
      <c r="C390" s="19"/>
      <c r="D390" s="19"/>
      <c r="E390" s="19"/>
      <c r="F390" s="20"/>
      <c r="G390" s="19"/>
      <c r="H390" s="16" t="str">
        <f aca="true">IF(F390="","",F390-TODAY())</f>
        <v/>
      </c>
      <c r="I390" s="17" t="str">
        <f aca="false">IF(OR(F390="",B390=""),"",IF(H390&lt;0,"Retirar: caducado",IF(H390&lt;=INDEX(Ajustes!$D$3:$D$4,MATCH(B390,Ajustes!$A$3:$A$4,0)),"Descuento "&amp;TEXT(INDEX(Ajustes!$E$3:$E$4,MATCH(B390,Ajustes!$A$3:$A$4,0)),"0%"),IF(H390&lt;=INDEX(Ajustes!$B$3:$B$4,MATCH(B390,Ajustes!$A$3:$A$4,0)),"Descuento "&amp;TEXT(INDEX(Ajustes!$C$3:$C$4,MATCH(B390,Ajustes!$A$3:$A$4,0)),"0%"),"En fecha"))))</f>
        <v/>
      </c>
      <c r="J390" s="19"/>
      <c r="K390" s="20"/>
      <c r="L390" s="19"/>
    </row>
    <row r="391" customFormat="false" ht="15" hidden="false" customHeight="false" outlineLevel="0" collapsed="false">
      <c r="A391" s="19"/>
      <c r="B391" s="19"/>
      <c r="C391" s="19"/>
      <c r="D391" s="19"/>
      <c r="E391" s="19"/>
      <c r="F391" s="20"/>
      <c r="G391" s="19"/>
      <c r="H391" s="16" t="str">
        <f aca="true">IF(F391="","",F391-TODAY())</f>
        <v/>
      </c>
      <c r="I391" s="17" t="str">
        <f aca="false">IF(OR(F391="",B391=""),"",IF(H391&lt;0,"Retirar: caducado",IF(H391&lt;=INDEX(Ajustes!$D$3:$D$4,MATCH(B391,Ajustes!$A$3:$A$4,0)),"Descuento "&amp;TEXT(INDEX(Ajustes!$E$3:$E$4,MATCH(B391,Ajustes!$A$3:$A$4,0)),"0%"),IF(H391&lt;=INDEX(Ajustes!$B$3:$B$4,MATCH(B391,Ajustes!$A$3:$A$4,0)),"Descuento "&amp;TEXT(INDEX(Ajustes!$C$3:$C$4,MATCH(B391,Ajustes!$A$3:$A$4,0)),"0%"),"En fecha"))))</f>
        <v/>
      </c>
      <c r="J391" s="19"/>
      <c r="K391" s="20"/>
      <c r="L391" s="19"/>
    </row>
    <row r="392" customFormat="false" ht="15" hidden="false" customHeight="false" outlineLevel="0" collapsed="false">
      <c r="A392" s="19"/>
      <c r="B392" s="19"/>
      <c r="C392" s="19"/>
      <c r="D392" s="19"/>
      <c r="E392" s="19"/>
      <c r="F392" s="20"/>
      <c r="G392" s="19"/>
      <c r="H392" s="16" t="str">
        <f aca="true">IF(F392="","",F392-TODAY())</f>
        <v/>
      </c>
      <c r="I392" s="17" t="str">
        <f aca="false">IF(OR(F392="",B392=""),"",IF(H392&lt;0,"Retirar: caducado",IF(H392&lt;=INDEX(Ajustes!$D$3:$D$4,MATCH(B392,Ajustes!$A$3:$A$4,0)),"Descuento "&amp;TEXT(INDEX(Ajustes!$E$3:$E$4,MATCH(B392,Ajustes!$A$3:$A$4,0)),"0%"),IF(H392&lt;=INDEX(Ajustes!$B$3:$B$4,MATCH(B392,Ajustes!$A$3:$A$4,0)),"Descuento "&amp;TEXT(INDEX(Ajustes!$C$3:$C$4,MATCH(B392,Ajustes!$A$3:$A$4,0)),"0%"),"En fecha"))))</f>
        <v/>
      </c>
      <c r="J392" s="19"/>
      <c r="K392" s="20"/>
      <c r="L392" s="19"/>
    </row>
    <row r="393" customFormat="false" ht="15" hidden="false" customHeight="false" outlineLevel="0" collapsed="false">
      <c r="A393" s="19"/>
      <c r="B393" s="19"/>
      <c r="C393" s="19"/>
      <c r="D393" s="19"/>
      <c r="E393" s="19"/>
      <c r="F393" s="20"/>
      <c r="G393" s="19"/>
      <c r="H393" s="16" t="str">
        <f aca="true">IF(F393="","",F393-TODAY())</f>
        <v/>
      </c>
      <c r="I393" s="17" t="str">
        <f aca="false">IF(OR(F393="",B393=""),"",IF(H393&lt;0,"Retirar: caducado",IF(H393&lt;=INDEX(Ajustes!$D$3:$D$4,MATCH(B393,Ajustes!$A$3:$A$4,0)),"Descuento "&amp;TEXT(INDEX(Ajustes!$E$3:$E$4,MATCH(B393,Ajustes!$A$3:$A$4,0)),"0%"),IF(H393&lt;=INDEX(Ajustes!$B$3:$B$4,MATCH(B393,Ajustes!$A$3:$A$4,0)),"Descuento "&amp;TEXT(INDEX(Ajustes!$C$3:$C$4,MATCH(B393,Ajustes!$A$3:$A$4,0)),"0%"),"En fecha"))))</f>
        <v/>
      </c>
      <c r="J393" s="19"/>
      <c r="K393" s="20"/>
      <c r="L393" s="19"/>
    </row>
    <row r="394" customFormat="false" ht="15" hidden="false" customHeight="false" outlineLevel="0" collapsed="false">
      <c r="A394" s="19"/>
      <c r="B394" s="19"/>
      <c r="C394" s="19"/>
      <c r="D394" s="19"/>
      <c r="E394" s="19"/>
      <c r="F394" s="20"/>
      <c r="G394" s="19"/>
      <c r="H394" s="16" t="str">
        <f aca="true">IF(F394="","",F394-TODAY())</f>
        <v/>
      </c>
      <c r="I394" s="17" t="str">
        <f aca="false">IF(OR(F394="",B394=""),"",IF(H394&lt;0,"Retirar: caducado",IF(H394&lt;=INDEX(Ajustes!$D$3:$D$4,MATCH(B394,Ajustes!$A$3:$A$4,0)),"Descuento "&amp;TEXT(INDEX(Ajustes!$E$3:$E$4,MATCH(B394,Ajustes!$A$3:$A$4,0)),"0%"),IF(H394&lt;=INDEX(Ajustes!$B$3:$B$4,MATCH(B394,Ajustes!$A$3:$A$4,0)),"Descuento "&amp;TEXT(INDEX(Ajustes!$C$3:$C$4,MATCH(B394,Ajustes!$A$3:$A$4,0)),"0%"),"En fecha"))))</f>
        <v/>
      </c>
      <c r="J394" s="19"/>
      <c r="K394" s="20"/>
      <c r="L394" s="19"/>
    </row>
    <row r="395" customFormat="false" ht="15" hidden="false" customHeight="false" outlineLevel="0" collapsed="false">
      <c r="A395" s="19"/>
      <c r="B395" s="19"/>
      <c r="C395" s="19"/>
      <c r="D395" s="19"/>
      <c r="E395" s="19"/>
      <c r="F395" s="20"/>
      <c r="G395" s="19"/>
      <c r="H395" s="16" t="str">
        <f aca="true">IF(F395="","",F395-TODAY())</f>
        <v/>
      </c>
      <c r="I395" s="17" t="str">
        <f aca="false">IF(OR(F395="",B395=""),"",IF(H395&lt;0,"Retirar: caducado",IF(H395&lt;=INDEX(Ajustes!$D$3:$D$4,MATCH(B395,Ajustes!$A$3:$A$4,0)),"Descuento "&amp;TEXT(INDEX(Ajustes!$E$3:$E$4,MATCH(B395,Ajustes!$A$3:$A$4,0)),"0%"),IF(H395&lt;=INDEX(Ajustes!$B$3:$B$4,MATCH(B395,Ajustes!$A$3:$A$4,0)),"Descuento "&amp;TEXT(INDEX(Ajustes!$C$3:$C$4,MATCH(B395,Ajustes!$A$3:$A$4,0)),"0%"),"En fecha"))))</f>
        <v/>
      </c>
      <c r="J395" s="19"/>
      <c r="K395" s="20"/>
      <c r="L395" s="19"/>
    </row>
    <row r="396" customFormat="false" ht="15" hidden="false" customHeight="false" outlineLevel="0" collapsed="false">
      <c r="A396" s="19"/>
      <c r="B396" s="19"/>
      <c r="C396" s="19"/>
      <c r="D396" s="19"/>
      <c r="E396" s="19"/>
      <c r="F396" s="20"/>
      <c r="G396" s="19"/>
      <c r="H396" s="16" t="str">
        <f aca="true">IF(F396="","",F396-TODAY())</f>
        <v/>
      </c>
      <c r="I396" s="17" t="str">
        <f aca="false">IF(OR(F396="",B396=""),"",IF(H396&lt;0,"Retirar: caducado",IF(H396&lt;=INDEX(Ajustes!$D$3:$D$4,MATCH(B396,Ajustes!$A$3:$A$4,0)),"Descuento "&amp;TEXT(INDEX(Ajustes!$E$3:$E$4,MATCH(B396,Ajustes!$A$3:$A$4,0)),"0%"),IF(H396&lt;=INDEX(Ajustes!$B$3:$B$4,MATCH(B396,Ajustes!$A$3:$A$4,0)),"Descuento "&amp;TEXT(INDEX(Ajustes!$C$3:$C$4,MATCH(B396,Ajustes!$A$3:$A$4,0)),"0%"),"En fecha"))))</f>
        <v/>
      </c>
      <c r="J396" s="19"/>
      <c r="K396" s="20"/>
      <c r="L396" s="19"/>
    </row>
    <row r="397" customFormat="false" ht="15" hidden="false" customHeight="false" outlineLevel="0" collapsed="false">
      <c r="A397" s="19"/>
      <c r="B397" s="19"/>
      <c r="C397" s="19"/>
      <c r="D397" s="19"/>
      <c r="E397" s="19"/>
      <c r="F397" s="20"/>
      <c r="G397" s="19"/>
      <c r="H397" s="16" t="str">
        <f aca="true">IF(F397="","",F397-TODAY())</f>
        <v/>
      </c>
      <c r="I397" s="17" t="str">
        <f aca="false">IF(OR(F397="",B397=""),"",IF(H397&lt;0,"Retirar: caducado",IF(H397&lt;=INDEX(Ajustes!$D$3:$D$4,MATCH(B397,Ajustes!$A$3:$A$4,0)),"Descuento "&amp;TEXT(INDEX(Ajustes!$E$3:$E$4,MATCH(B397,Ajustes!$A$3:$A$4,0)),"0%"),IF(H397&lt;=INDEX(Ajustes!$B$3:$B$4,MATCH(B397,Ajustes!$A$3:$A$4,0)),"Descuento "&amp;TEXT(INDEX(Ajustes!$C$3:$C$4,MATCH(B397,Ajustes!$A$3:$A$4,0)),"0%"),"En fecha"))))</f>
        <v/>
      </c>
      <c r="J397" s="19"/>
      <c r="K397" s="20"/>
      <c r="L397" s="19"/>
    </row>
    <row r="398" customFormat="false" ht="15" hidden="false" customHeight="false" outlineLevel="0" collapsed="false">
      <c r="A398" s="19"/>
      <c r="B398" s="19"/>
      <c r="C398" s="19"/>
      <c r="D398" s="19"/>
      <c r="E398" s="19"/>
      <c r="F398" s="20"/>
      <c r="G398" s="19"/>
      <c r="H398" s="16" t="str">
        <f aca="true">IF(F398="","",F398-TODAY())</f>
        <v/>
      </c>
      <c r="I398" s="17" t="str">
        <f aca="false">IF(OR(F398="",B398=""),"",IF(H398&lt;0,"Retirar: caducado",IF(H398&lt;=INDEX(Ajustes!$D$3:$D$4,MATCH(B398,Ajustes!$A$3:$A$4,0)),"Descuento "&amp;TEXT(INDEX(Ajustes!$E$3:$E$4,MATCH(B398,Ajustes!$A$3:$A$4,0)),"0%"),IF(H398&lt;=INDEX(Ajustes!$B$3:$B$4,MATCH(B398,Ajustes!$A$3:$A$4,0)),"Descuento "&amp;TEXT(INDEX(Ajustes!$C$3:$C$4,MATCH(B398,Ajustes!$A$3:$A$4,0)),"0%"),"En fecha"))))</f>
        <v/>
      </c>
      <c r="J398" s="19"/>
      <c r="K398" s="20"/>
      <c r="L398" s="19"/>
    </row>
    <row r="399" customFormat="false" ht="15" hidden="false" customHeight="false" outlineLevel="0" collapsed="false">
      <c r="A399" s="19"/>
      <c r="B399" s="19"/>
      <c r="C399" s="19"/>
      <c r="D399" s="19"/>
      <c r="E399" s="19"/>
      <c r="F399" s="20"/>
      <c r="G399" s="19"/>
      <c r="H399" s="16" t="str">
        <f aca="true">IF(F399="","",F399-TODAY())</f>
        <v/>
      </c>
      <c r="I399" s="17" t="str">
        <f aca="false">IF(OR(F399="",B399=""),"",IF(H399&lt;0,"Retirar: caducado",IF(H399&lt;=INDEX(Ajustes!$D$3:$D$4,MATCH(B399,Ajustes!$A$3:$A$4,0)),"Descuento "&amp;TEXT(INDEX(Ajustes!$E$3:$E$4,MATCH(B399,Ajustes!$A$3:$A$4,0)),"0%"),IF(H399&lt;=INDEX(Ajustes!$B$3:$B$4,MATCH(B399,Ajustes!$A$3:$A$4,0)),"Descuento "&amp;TEXT(INDEX(Ajustes!$C$3:$C$4,MATCH(B399,Ajustes!$A$3:$A$4,0)),"0%"),"En fecha"))))</f>
        <v/>
      </c>
      <c r="J399" s="19"/>
      <c r="K399" s="20"/>
      <c r="L399" s="19"/>
    </row>
    <row r="400" customFormat="false" ht="15" hidden="false" customHeight="false" outlineLevel="0" collapsed="false">
      <c r="A400" s="19"/>
      <c r="B400" s="19"/>
      <c r="C400" s="19"/>
      <c r="D400" s="19"/>
      <c r="E400" s="19"/>
      <c r="F400" s="20"/>
      <c r="G400" s="19"/>
      <c r="H400" s="16" t="str">
        <f aca="true">IF(F400="","",F400-TODAY())</f>
        <v/>
      </c>
      <c r="I400" s="17" t="str">
        <f aca="false">IF(OR(F400="",B400=""),"",IF(H400&lt;0,"Retirar: caducado",IF(H400&lt;=INDEX(Ajustes!$D$3:$D$4,MATCH(B400,Ajustes!$A$3:$A$4,0)),"Descuento "&amp;TEXT(INDEX(Ajustes!$E$3:$E$4,MATCH(B400,Ajustes!$A$3:$A$4,0)),"0%"),IF(H400&lt;=INDEX(Ajustes!$B$3:$B$4,MATCH(B400,Ajustes!$A$3:$A$4,0)),"Descuento "&amp;TEXT(INDEX(Ajustes!$C$3:$C$4,MATCH(B400,Ajustes!$A$3:$A$4,0)),"0%"),"En fecha"))))</f>
        <v/>
      </c>
      <c r="J400" s="19"/>
      <c r="K400" s="20"/>
      <c r="L400" s="19"/>
    </row>
    <row r="401" customFormat="false" ht="15" hidden="false" customHeight="false" outlineLevel="0" collapsed="false">
      <c r="A401" s="19"/>
      <c r="B401" s="19"/>
      <c r="C401" s="19"/>
      <c r="D401" s="19"/>
      <c r="E401" s="19"/>
      <c r="F401" s="20"/>
      <c r="G401" s="19"/>
      <c r="H401" s="16" t="str">
        <f aca="true">IF(F401="","",F401-TODAY())</f>
        <v/>
      </c>
      <c r="I401" s="17" t="str">
        <f aca="false">IF(OR(F401="",B401=""),"",IF(H401&lt;0,"Retirar: caducado",IF(H401&lt;=INDEX(Ajustes!$D$3:$D$4,MATCH(B401,Ajustes!$A$3:$A$4,0)),"Descuento "&amp;TEXT(INDEX(Ajustes!$E$3:$E$4,MATCH(B401,Ajustes!$A$3:$A$4,0)),"0%"),IF(H401&lt;=INDEX(Ajustes!$B$3:$B$4,MATCH(B401,Ajustes!$A$3:$A$4,0)),"Descuento "&amp;TEXT(INDEX(Ajustes!$C$3:$C$4,MATCH(B401,Ajustes!$A$3:$A$4,0)),"0%"),"En fecha"))))</f>
        <v/>
      </c>
      <c r="J401" s="19"/>
      <c r="K401" s="20"/>
      <c r="L401" s="19"/>
    </row>
    <row r="402" customFormat="false" ht="15" hidden="false" customHeight="false" outlineLevel="0" collapsed="false">
      <c r="A402" s="19"/>
      <c r="B402" s="19"/>
      <c r="C402" s="19"/>
      <c r="D402" s="19"/>
      <c r="E402" s="19"/>
      <c r="F402" s="20"/>
      <c r="G402" s="19"/>
      <c r="H402" s="16" t="str">
        <f aca="true">IF(F402="","",F402-TODAY())</f>
        <v/>
      </c>
      <c r="I402" s="17" t="str">
        <f aca="false">IF(OR(F402="",B402=""),"",IF(H402&lt;0,"Retirar: caducado",IF(H402&lt;=INDEX(Ajustes!$D$3:$D$4,MATCH(B402,Ajustes!$A$3:$A$4,0)),"Descuento "&amp;TEXT(INDEX(Ajustes!$E$3:$E$4,MATCH(B402,Ajustes!$A$3:$A$4,0)),"0%"),IF(H402&lt;=INDEX(Ajustes!$B$3:$B$4,MATCH(B402,Ajustes!$A$3:$A$4,0)),"Descuento "&amp;TEXT(INDEX(Ajustes!$C$3:$C$4,MATCH(B402,Ajustes!$A$3:$A$4,0)),"0%"),"En fecha"))))</f>
        <v/>
      </c>
      <c r="J402" s="19"/>
      <c r="K402" s="20"/>
      <c r="L402" s="19"/>
    </row>
    <row r="403" customFormat="false" ht="15" hidden="false" customHeight="false" outlineLevel="0" collapsed="false">
      <c r="A403" s="19"/>
      <c r="B403" s="19"/>
      <c r="C403" s="19"/>
      <c r="D403" s="19"/>
      <c r="E403" s="19"/>
      <c r="F403" s="20"/>
      <c r="G403" s="19"/>
      <c r="H403" s="16" t="str">
        <f aca="true">IF(F403="","",F403-TODAY())</f>
        <v/>
      </c>
      <c r="I403" s="17" t="str">
        <f aca="false">IF(OR(F403="",B403=""),"",IF(H403&lt;0,"Retirar: caducado",IF(H403&lt;=INDEX(Ajustes!$D$3:$D$4,MATCH(B403,Ajustes!$A$3:$A$4,0)),"Descuento "&amp;TEXT(INDEX(Ajustes!$E$3:$E$4,MATCH(B403,Ajustes!$A$3:$A$4,0)),"0%"),IF(H403&lt;=INDEX(Ajustes!$B$3:$B$4,MATCH(B403,Ajustes!$A$3:$A$4,0)),"Descuento "&amp;TEXT(INDEX(Ajustes!$C$3:$C$4,MATCH(B403,Ajustes!$A$3:$A$4,0)),"0%"),"En fecha"))))</f>
        <v/>
      </c>
      <c r="J403" s="19"/>
      <c r="K403" s="20"/>
      <c r="L403" s="19"/>
    </row>
    <row r="404" customFormat="false" ht="15" hidden="false" customHeight="false" outlineLevel="0" collapsed="false">
      <c r="A404" s="19"/>
      <c r="B404" s="19"/>
      <c r="C404" s="19"/>
      <c r="D404" s="19"/>
      <c r="E404" s="19"/>
      <c r="F404" s="20"/>
      <c r="G404" s="19"/>
      <c r="H404" s="16" t="str">
        <f aca="true">IF(F404="","",F404-TODAY())</f>
        <v/>
      </c>
      <c r="I404" s="17" t="str">
        <f aca="false">IF(OR(F404="",B404=""),"",IF(H404&lt;0,"Retirar: caducado",IF(H404&lt;=INDEX(Ajustes!$D$3:$D$4,MATCH(B404,Ajustes!$A$3:$A$4,0)),"Descuento "&amp;TEXT(INDEX(Ajustes!$E$3:$E$4,MATCH(B404,Ajustes!$A$3:$A$4,0)),"0%"),IF(H404&lt;=INDEX(Ajustes!$B$3:$B$4,MATCH(B404,Ajustes!$A$3:$A$4,0)),"Descuento "&amp;TEXT(INDEX(Ajustes!$C$3:$C$4,MATCH(B404,Ajustes!$A$3:$A$4,0)),"0%"),"En fecha"))))</f>
        <v/>
      </c>
      <c r="J404" s="19"/>
      <c r="K404" s="20"/>
      <c r="L404" s="19"/>
    </row>
    <row r="405" customFormat="false" ht="15" hidden="false" customHeight="false" outlineLevel="0" collapsed="false">
      <c r="A405" s="19"/>
      <c r="B405" s="19"/>
      <c r="C405" s="19"/>
      <c r="D405" s="19"/>
      <c r="E405" s="19"/>
      <c r="F405" s="20"/>
      <c r="G405" s="19"/>
      <c r="H405" s="16" t="str">
        <f aca="true">IF(F405="","",F405-TODAY())</f>
        <v/>
      </c>
      <c r="I405" s="17" t="str">
        <f aca="false">IF(OR(F405="",B405=""),"",IF(H405&lt;0,"Retirar: caducado",IF(H405&lt;=INDEX(Ajustes!$D$3:$D$4,MATCH(B405,Ajustes!$A$3:$A$4,0)),"Descuento "&amp;TEXT(INDEX(Ajustes!$E$3:$E$4,MATCH(B405,Ajustes!$A$3:$A$4,0)),"0%"),IF(H405&lt;=INDEX(Ajustes!$B$3:$B$4,MATCH(B405,Ajustes!$A$3:$A$4,0)),"Descuento "&amp;TEXT(INDEX(Ajustes!$C$3:$C$4,MATCH(B405,Ajustes!$A$3:$A$4,0)),"0%"),"En fecha"))))</f>
        <v/>
      </c>
      <c r="J405" s="19"/>
      <c r="K405" s="20"/>
      <c r="L405" s="19"/>
    </row>
    <row r="406" customFormat="false" ht="15" hidden="false" customHeight="false" outlineLevel="0" collapsed="false">
      <c r="A406" s="19"/>
      <c r="B406" s="19"/>
      <c r="C406" s="19"/>
      <c r="D406" s="19"/>
      <c r="E406" s="19"/>
      <c r="F406" s="20"/>
      <c r="G406" s="19"/>
      <c r="H406" s="16" t="str">
        <f aca="true">IF(F406="","",F406-TODAY())</f>
        <v/>
      </c>
      <c r="I406" s="17" t="str">
        <f aca="false">IF(OR(F406="",B406=""),"",IF(H406&lt;0,"Retirar: caducado",IF(H406&lt;=INDEX(Ajustes!$D$3:$D$4,MATCH(B406,Ajustes!$A$3:$A$4,0)),"Descuento "&amp;TEXT(INDEX(Ajustes!$E$3:$E$4,MATCH(B406,Ajustes!$A$3:$A$4,0)),"0%"),IF(H406&lt;=INDEX(Ajustes!$B$3:$B$4,MATCH(B406,Ajustes!$A$3:$A$4,0)),"Descuento "&amp;TEXT(INDEX(Ajustes!$C$3:$C$4,MATCH(B406,Ajustes!$A$3:$A$4,0)),"0%"),"En fecha"))))</f>
        <v/>
      </c>
      <c r="J406" s="19"/>
      <c r="K406" s="20"/>
      <c r="L406" s="19"/>
    </row>
    <row r="407" customFormat="false" ht="15" hidden="false" customHeight="false" outlineLevel="0" collapsed="false">
      <c r="A407" s="19"/>
      <c r="B407" s="19"/>
      <c r="C407" s="19"/>
      <c r="D407" s="19"/>
      <c r="E407" s="19"/>
      <c r="F407" s="20"/>
      <c r="G407" s="19"/>
      <c r="H407" s="16" t="str">
        <f aca="true">IF(F407="","",F407-TODAY())</f>
        <v/>
      </c>
      <c r="I407" s="17" t="str">
        <f aca="false">IF(OR(F407="",B407=""),"",IF(H407&lt;0,"Retirar: caducado",IF(H407&lt;=INDEX(Ajustes!$D$3:$D$4,MATCH(B407,Ajustes!$A$3:$A$4,0)),"Descuento "&amp;TEXT(INDEX(Ajustes!$E$3:$E$4,MATCH(B407,Ajustes!$A$3:$A$4,0)),"0%"),IF(H407&lt;=INDEX(Ajustes!$B$3:$B$4,MATCH(B407,Ajustes!$A$3:$A$4,0)),"Descuento "&amp;TEXT(INDEX(Ajustes!$C$3:$C$4,MATCH(B407,Ajustes!$A$3:$A$4,0)),"0%"),"En fecha"))))</f>
        <v/>
      </c>
      <c r="J407" s="19"/>
      <c r="K407" s="20"/>
      <c r="L407" s="19"/>
    </row>
    <row r="408" customFormat="false" ht="15" hidden="false" customHeight="false" outlineLevel="0" collapsed="false">
      <c r="A408" s="19"/>
      <c r="B408" s="19"/>
      <c r="C408" s="19"/>
      <c r="D408" s="19"/>
      <c r="E408" s="19"/>
      <c r="F408" s="20"/>
      <c r="G408" s="19"/>
      <c r="H408" s="16" t="str">
        <f aca="true">IF(F408="","",F408-TODAY())</f>
        <v/>
      </c>
      <c r="I408" s="17" t="str">
        <f aca="false">IF(OR(F408="",B408=""),"",IF(H408&lt;0,"Retirar: caducado",IF(H408&lt;=INDEX(Ajustes!$D$3:$D$4,MATCH(B408,Ajustes!$A$3:$A$4,0)),"Descuento "&amp;TEXT(INDEX(Ajustes!$E$3:$E$4,MATCH(B408,Ajustes!$A$3:$A$4,0)),"0%"),IF(H408&lt;=INDEX(Ajustes!$B$3:$B$4,MATCH(B408,Ajustes!$A$3:$A$4,0)),"Descuento "&amp;TEXT(INDEX(Ajustes!$C$3:$C$4,MATCH(B408,Ajustes!$A$3:$A$4,0)),"0%"),"En fecha"))))</f>
        <v/>
      </c>
      <c r="J408" s="19"/>
      <c r="K408" s="20"/>
      <c r="L408" s="19"/>
    </row>
    <row r="409" customFormat="false" ht="15" hidden="false" customHeight="false" outlineLevel="0" collapsed="false">
      <c r="A409" s="19"/>
      <c r="B409" s="19"/>
      <c r="C409" s="19"/>
      <c r="D409" s="19"/>
      <c r="E409" s="19"/>
      <c r="F409" s="20"/>
      <c r="G409" s="19"/>
      <c r="H409" s="16" t="str">
        <f aca="true">IF(F409="","",F409-TODAY())</f>
        <v/>
      </c>
      <c r="I409" s="17" t="str">
        <f aca="false">IF(OR(F409="",B409=""),"",IF(H409&lt;0,"Retirar: caducado",IF(H409&lt;=INDEX(Ajustes!$D$3:$D$4,MATCH(B409,Ajustes!$A$3:$A$4,0)),"Descuento "&amp;TEXT(INDEX(Ajustes!$E$3:$E$4,MATCH(B409,Ajustes!$A$3:$A$4,0)),"0%"),IF(H409&lt;=INDEX(Ajustes!$B$3:$B$4,MATCH(B409,Ajustes!$A$3:$A$4,0)),"Descuento "&amp;TEXT(INDEX(Ajustes!$C$3:$C$4,MATCH(B409,Ajustes!$A$3:$A$4,0)),"0%"),"En fecha"))))</f>
        <v/>
      </c>
      <c r="J409" s="19"/>
      <c r="K409" s="20"/>
      <c r="L409" s="19"/>
    </row>
    <row r="410" customFormat="false" ht="15" hidden="false" customHeight="false" outlineLevel="0" collapsed="false">
      <c r="A410" s="19"/>
      <c r="B410" s="19"/>
      <c r="C410" s="19"/>
      <c r="D410" s="19"/>
      <c r="E410" s="19"/>
      <c r="F410" s="20"/>
      <c r="G410" s="19"/>
      <c r="H410" s="16" t="str">
        <f aca="true">IF(F410="","",F410-TODAY())</f>
        <v/>
      </c>
      <c r="I410" s="17" t="str">
        <f aca="false">IF(OR(F410="",B410=""),"",IF(H410&lt;0,"Retirar: caducado",IF(H410&lt;=INDEX(Ajustes!$D$3:$D$4,MATCH(B410,Ajustes!$A$3:$A$4,0)),"Descuento "&amp;TEXT(INDEX(Ajustes!$E$3:$E$4,MATCH(B410,Ajustes!$A$3:$A$4,0)),"0%"),IF(H410&lt;=INDEX(Ajustes!$B$3:$B$4,MATCH(B410,Ajustes!$A$3:$A$4,0)),"Descuento "&amp;TEXT(INDEX(Ajustes!$C$3:$C$4,MATCH(B410,Ajustes!$A$3:$A$4,0)),"0%"),"En fecha"))))</f>
        <v/>
      </c>
      <c r="J410" s="19"/>
      <c r="K410" s="20"/>
      <c r="L410" s="19"/>
    </row>
    <row r="411" customFormat="false" ht="15" hidden="false" customHeight="false" outlineLevel="0" collapsed="false">
      <c r="A411" s="19"/>
      <c r="B411" s="19"/>
      <c r="C411" s="19"/>
      <c r="D411" s="19"/>
      <c r="E411" s="19"/>
      <c r="F411" s="20"/>
      <c r="G411" s="19"/>
      <c r="H411" s="16" t="str">
        <f aca="true">IF(F411="","",F411-TODAY())</f>
        <v/>
      </c>
      <c r="I411" s="17" t="str">
        <f aca="false">IF(OR(F411="",B411=""),"",IF(H411&lt;0,"Retirar: caducado",IF(H411&lt;=INDEX(Ajustes!$D$3:$D$4,MATCH(B411,Ajustes!$A$3:$A$4,0)),"Descuento "&amp;TEXT(INDEX(Ajustes!$E$3:$E$4,MATCH(B411,Ajustes!$A$3:$A$4,0)),"0%"),IF(H411&lt;=INDEX(Ajustes!$B$3:$B$4,MATCH(B411,Ajustes!$A$3:$A$4,0)),"Descuento "&amp;TEXT(INDEX(Ajustes!$C$3:$C$4,MATCH(B411,Ajustes!$A$3:$A$4,0)),"0%"),"En fecha"))))</f>
        <v/>
      </c>
      <c r="J411" s="19"/>
      <c r="K411" s="20"/>
      <c r="L411" s="19"/>
    </row>
    <row r="412" customFormat="false" ht="15" hidden="false" customHeight="false" outlineLevel="0" collapsed="false">
      <c r="A412" s="19"/>
      <c r="B412" s="19"/>
      <c r="C412" s="19"/>
      <c r="D412" s="19"/>
      <c r="E412" s="19"/>
      <c r="F412" s="20"/>
      <c r="G412" s="19"/>
      <c r="H412" s="16" t="str">
        <f aca="true">IF(F412="","",F412-TODAY())</f>
        <v/>
      </c>
      <c r="I412" s="17" t="str">
        <f aca="false">IF(OR(F412="",B412=""),"",IF(H412&lt;0,"Retirar: caducado",IF(H412&lt;=INDEX(Ajustes!$D$3:$D$4,MATCH(B412,Ajustes!$A$3:$A$4,0)),"Descuento "&amp;TEXT(INDEX(Ajustes!$E$3:$E$4,MATCH(B412,Ajustes!$A$3:$A$4,0)),"0%"),IF(H412&lt;=INDEX(Ajustes!$B$3:$B$4,MATCH(B412,Ajustes!$A$3:$A$4,0)),"Descuento "&amp;TEXT(INDEX(Ajustes!$C$3:$C$4,MATCH(B412,Ajustes!$A$3:$A$4,0)),"0%"),"En fecha"))))</f>
        <v/>
      </c>
      <c r="J412" s="19"/>
      <c r="K412" s="20"/>
      <c r="L412" s="19"/>
    </row>
    <row r="413" customFormat="false" ht="15" hidden="false" customHeight="false" outlineLevel="0" collapsed="false">
      <c r="A413" s="19"/>
      <c r="B413" s="19"/>
      <c r="C413" s="19"/>
      <c r="D413" s="19"/>
      <c r="E413" s="19"/>
      <c r="F413" s="20"/>
      <c r="G413" s="19"/>
      <c r="H413" s="16" t="str">
        <f aca="true">IF(F413="","",F413-TODAY())</f>
        <v/>
      </c>
      <c r="I413" s="17" t="str">
        <f aca="false">IF(OR(F413="",B413=""),"",IF(H413&lt;0,"Retirar: caducado",IF(H413&lt;=INDEX(Ajustes!$D$3:$D$4,MATCH(B413,Ajustes!$A$3:$A$4,0)),"Descuento "&amp;TEXT(INDEX(Ajustes!$E$3:$E$4,MATCH(B413,Ajustes!$A$3:$A$4,0)),"0%"),IF(H413&lt;=INDEX(Ajustes!$B$3:$B$4,MATCH(B413,Ajustes!$A$3:$A$4,0)),"Descuento "&amp;TEXT(INDEX(Ajustes!$C$3:$C$4,MATCH(B413,Ajustes!$A$3:$A$4,0)),"0%"),"En fecha"))))</f>
        <v/>
      </c>
      <c r="J413" s="19"/>
      <c r="K413" s="20"/>
      <c r="L413" s="19"/>
    </row>
    <row r="414" customFormat="false" ht="15" hidden="false" customHeight="false" outlineLevel="0" collapsed="false">
      <c r="A414" s="19"/>
      <c r="B414" s="19"/>
      <c r="C414" s="19"/>
      <c r="D414" s="19"/>
      <c r="E414" s="19"/>
      <c r="F414" s="20"/>
      <c r="G414" s="19"/>
      <c r="H414" s="16" t="str">
        <f aca="true">IF(F414="","",F414-TODAY())</f>
        <v/>
      </c>
      <c r="I414" s="17" t="str">
        <f aca="false">IF(OR(F414="",B414=""),"",IF(H414&lt;0,"Retirar: caducado",IF(H414&lt;=INDEX(Ajustes!$D$3:$D$4,MATCH(B414,Ajustes!$A$3:$A$4,0)),"Descuento "&amp;TEXT(INDEX(Ajustes!$E$3:$E$4,MATCH(B414,Ajustes!$A$3:$A$4,0)),"0%"),IF(H414&lt;=INDEX(Ajustes!$B$3:$B$4,MATCH(B414,Ajustes!$A$3:$A$4,0)),"Descuento "&amp;TEXT(INDEX(Ajustes!$C$3:$C$4,MATCH(B414,Ajustes!$A$3:$A$4,0)),"0%"),"En fecha"))))</f>
        <v/>
      </c>
      <c r="J414" s="19"/>
      <c r="K414" s="20"/>
      <c r="L414" s="19"/>
    </row>
    <row r="415" customFormat="false" ht="15" hidden="false" customHeight="false" outlineLevel="0" collapsed="false">
      <c r="A415" s="19"/>
      <c r="B415" s="19"/>
      <c r="C415" s="19"/>
      <c r="D415" s="19"/>
      <c r="E415" s="19"/>
      <c r="F415" s="20"/>
      <c r="G415" s="19"/>
      <c r="H415" s="16" t="str">
        <f aca="true">IF(F415="","",F415-TODAY())</f>
        <v/>
      </c>
      <c r="I415" s="17" t="str">
        <f aca="false">IF(OR(F415="",B415=""),"",IF(H415&lt;0,"Retirar: caducado",IF(H415&lt;=INDEX(Ajustes!$D$3:$D$4,MATCH(B415,Ajustes!$A$3:$A$4,0)),"Descuento "&amp;TEXT(INDEX(Ajustes!$E$3:$E$4,MATCH(B415,Ajustes!$A$3:$A$4,0)),"0%"),IF(H415&lt;=INDEX(Ajustes!$B$3:$B$4,MATCH(B415,Ajustes!$A$3:$A$4,0)),"Descuento "&amp;TEXT(INDEX(Ajustes!$C$3:$C$4,MATCH(B415,Ajustes!$A$3:$A$4,0)),"0%"),"En fecha"))))</f>
        <v/>
      </c>
      <c r="J415" s="19"/>
      <c r="K415" s="20"/>
      <c r="L415" s="19"/>
    </row>
    <row r="416" customFormat="false" ht="15" hidden="false" customHeight="false" outlineLevel="0" collapsed="false">
      <c r="A416" s="19"/>
      <c r="B416" s="19"/>
      <c r="C416" s="19"/>
      <c r="D416" s="19"/>
      <c r="E416" s="19"/>
      <c r="F416" s="20"/>
      <c r="G416" s="19"/>
      <c r="H416" s="16" t="str">
        <f aca="true">IF(F416="","",F416-TODAY())</f>
        <v/>
      </c>
      <c r="I416" s="17" t="str">
        <f aca="false">IF(OR(F416="",B416=""),"",IF(H416&lt;0,"Retirar: caducado",IF(H416&lt;=INDEX(Ajustes!$D$3:$D$4,MATCH(B416,Ajustes!$A$3:$A$4,0)),"Descuento "&amp;TEXT(INDEX(Ajustes!$E$3:$E$4,MATCH(B416,Ajustes!$A$3:$A$4,0)),"0%"),IF(H416&lt;=INDEX(Ajustes!$B$3:$B$4,MATCH(B416,Ajustes!$A$3:$A$4,0)),"Descuento "&amp;TEXT(INDEX(Ajustes!$C$3:$C$4,MATCH(B416,Ajustes!$A$3:$A$4,0)),"0%"),"En fecha"))))</f>
        <v/>
      </c>
      <c r="J416" s="19"/>
      <c r="K416" s="20"/>
      <c r="L416" s="19"/>
    </row>
    <row r="417" customFormat="false" ht="15" hidden="false" customHeight="false" outlineLevel="0" collapsed="false">
      <c r="A417" s="19"/>
      <c r="B417" s="19"/>
      <c r="C417" s="19"/>
      <c r="D417" s="19"/>
      <c r="E417" s="19"/>
      <c r="F417" s="20"/>
      <c r="G417" s="19"/>
      <c r="H417" s="16" t="str">
        <f aca="true">IF(F417="","",F417-TODAY())</f>
        <v/>
      </c>
      <c r="I417" s="17" t="str">
        <f aca="false">IF(OR(F417="",B417=""),"",IF(H417&lt;0,"Retirar: caducado",IF(H417&lt;=INDEX(Ajustes!$D$3:$D$4,MATCH(B417,Ajustes!$A$3:$A$4,0)),"Descuento "&amp;TEXT(INDEX(Ajustes!$E$3:$E$4,MATCH(B417,Ajustes!$A$3:$A$4,0)),"0%"),IF(H417&lt;=INDEX(Ajustes!$B$3:$B$4,MATCH(B417,Ajustes!$A$3:$A$4,0)),"Descuento "&amp;TEXT(INDEX(Ajustes!$C$3:$C$4,MATCH(B417,Ajustes!$A$3:$A$4,0)),"0%"),"En fecha"))))</f>
        <v/>
      </c>
      <c r="J417" s="19"/>
      <c r="K417" s="20"/>
      <c r="L417" s="19"/>
    </row>
    <row r="418" customFormat="false" ht="15" hidden="false" customHeight="false" outlineLevel="0" collapsed="false">
      <c r="A418" s="19"/>
      <c r="B418" s="19"/>
      <c r="C418" s="19"/>
      <c r="D418" s="19"/>
      <c r="E418" s="19"/>
      <c r="F418" s="20"/>
      <c r="G418" s="19"/>
      <c r="H418" s="16" t="str">
        <f aca="true">IF(F418="","",F418-TODAY())</f>
        <v/>
      </c>
      <c r="I418" s="17" t="str">
        <f aca="false">IF(OR(F418="",B418=""),"",IF(H418&lt;0,"Retirar: caducado",IF(H418&lt;=INDEX(Ajustes!$D$3:$D$4,MATCH(B418,Ajustes!$A$3:$A$4,0)),"Descuento "&amp;TEXT(INDEX(Ajustes!$E$3:$E$4,MATCH(B418,Ajustes!$A$3:$A$4,0)),"0%"),IF(H418&lt;=INDEX(Ajustes!$B$3:$B$4,MATCH(B418,Ajustes!$A$3:$A$4,0)),"Descuento "&amp;TEXT(INDEX(Ajustes!$C$3:$C$4,MATCH(B418,Ajustes!$A$3:$A$4,0)),"0%"),"En fecha"))))</f>
        <v/>
      </c>
      <c r="J418" s="19"/>
      <c r="K418" s="20"/>
      <c r="L418" s="19"/>
    </row>
    <row r="419" customFormat="false" ht="15" hidden="false" customHeight="false" outlineLevel="0" collapsed="false">
      <c r="A419" s="19"/>
      <c r="B419" s="19"/>
      <c r="C419" s="19"/>
      <c r="D419" s="19"/>
      <c r="E419" s="19"/>
      <c r="F419" s="20"/>
      <c r="G419" s="19"/>
      <c r="H419" s="16" t="str">
        <f aca="true">IF(F419="","",F419-TODAY())</f>
        <v/>
      </c>
      <c r="I419" s="17" t="str">
        <f aca="false">IF(OR(F419="",B419=""),"",IF(H419&lt;0,"Retirar: caducado",IF(H419&lt;=INDEX(Ajustes!$D$3:$D$4,MATCH(B419,Ajustes!$A$3:$A$4,0)),"Descuento "&amp;TEXT(INDEX(Ajustes!$E$3:$E$4,MATCH(B419,Ajustes!$A$3:$A$4,0)),"0%"),IF(H419&lt;=INDEX(Ajustes!$B$3:$B$4,MATCH(B419,Ajustes!$A$3:$A$4,0)),"Descuento "&amp;TEXT(INDEX(Ajustes!$C$3:$C$4,MATCH(B419,Ajustes!$A$3:$A$4,0)),"0%"),"En fecha"))))</f>
        <v/>
      </c>
      <c r="J419" s="19"/>
      <c r="K419" s="20"/>
      <c r="L419" s="19"/>
    </row>
    <row r="420" customFormat="false" ht="15" hidden="false" customHeight="false" outlineLevel="0" collapsed="false">
      <c r="A420" s="19"/>
      <c r="B420" s="19"/>
      <c r="C420" s="19"/>
      <c r="D420" s="19"/>
      <c r="E420" s="19"/>
      <c r="F420" s="20"/>
      <c r="G420" s="19"/>
      <c r="H420" s="16" t="str">
        <f aca="true">IF(F420="","",F420-TODAY())</f>
        <v/>
      </c>
      <c r="I420" s="17" t="str">
        <f aca="false">IF(OR(F420="",B420=""),"",IF(H420&lt;0,"Retirar: caducado",IF(H420&lt;=INDEX(Ajustes!$D$3:$D$4,MATCH(B420,Ajustes!$A$3:$A$4,0)),"Descuento "&amp;TEXT(INDEX(Ajustes!$E$3:$E$4,MATCH(B420,Ajustes!$A$3:$A$4,0)),"0%"),IF(H420&lt;=INDEX(Ajustes!$B$3:$B$4,MATCH(B420,Ajustes!$A$3:$A$4,0)),"Descuento "&amp;TEXT(INDEX(Ajustes!$C$3:$C$4,MATCH(B420,Ajustes!$A$3:$A$4,0)),"0%"),"En fecha"))))</f>
        <v/>
      </c>
      <c r="J420" s="19"/>
      <c r="K420" s="20"/>
      <c r="L420" s="19"/>
    </row>
    <row r="421" customFormat="false" ht="15" hidden="false" customHeight="false" outlineLevel="0" collapsed="false">
      <c r="A421" s="19"/>
      <c r="B421" s="19"/>
      <c r="C421" s="19"/>
      <c r="D421" s="19"/>
      <c r="E421" s="19"/>
      <c r="F421" s="20"/>
      <c r="G421" s="19"/>
      <c r="H421" s="16" t="str">
        <f aca="true">IF(F421="","",F421-TODAY())</f>
        <v/>
      </c>
      <c r="I421" s="17" t="str">
        <f aca="false">IF(OR(F421="",B421=""),"",IF(H421&lt;0,"Retirar: caducado",IF(H421&lt;=INDEX(Ajustes!$D$3:$D$4,MATCH(B421,Ajustes!$A$3:$A$4,0)),"Descuento "&amp;TEXT(INDEX(Ajustes!$E$3:$E$4,MATCH(B421,Ajustes!$A$3:$A$4,0)),"0%"),IF(H421&lt;=INDEX(Ajustes!$B$3:$B$4,MATCH(B421,Ajustes!$A$3:$A$4,0)),"Descuento "&amp;TEXT(INDEX(Ajustes!$C$3:$C$4,MATCH(B421,Ajustes!$A$3:$A$4,0)),"0%"),"En fecha"))))</f>
        <v/>
      </c>
      <c r="J421" s="19"/>
      <c r="K421" s="20"/>
      <c r="L421" s="19"/>
    </row>
    <row r="422" customFormat="false" ht="15" hidden="false" customHeight="false" outlineLevel="0" collapsed="false">
      <c r="A422" s="19"/>
      <c r="B422" s="19"/>
      <c r="C422" s="19"/>
      <c r="D422" s="19"/>
      <c r="E422" s="19"/>
      <c r="F422" s="20"/>
      <c r="G422" s="19"/>
      <c r="H422" s="16" t="str">
        <f aca="true">IF(F422="","",F422-TODAY())</f>
        <v/>
      </c>
      <c r="I422" s="17" t="str">
        <f aca="false">IF(OR(F422="",B422=""),"",IF(H422&lt;0,"Retirar: caducado",IF(H422&lt;=INDEX(Ajustes!$D$3:$D$4,MATCH(B422,Ajustes!$A$3:$A$4,0)),"Descuento "&amp;TEXT(INDEX(Ajustes!$E$3:$E$4,MATCH(B422,Ajustes!$A$3:$A$4,0)),"0%"),IF(H422&lt;=INDEX(Ajustes!$B$3:$B$4,MATCH(B422,Ajustes!$A$3:$A$4,0)),"Descuento "&amp;TEXT(INDEX(Ajustes!$C$3:$C$4,MATCH(B422,Ajustes!$A$3:$A$4,0)),"0%"),"En fecha"))))</f>
        <v/>
      </c>
      <c r="J422" s="19"/>
      <c r="K422" s="20"/>
      <c r="L422" s="19"/>
    </row>
    <row r="423" customFormat="false" ht="15" hidden="false" customHeight="false" outlineLevel="0" collapsed="false">
      <c r="A423" s="19"/>
      <c r="B423" s="19"/>
      <c r="C423" s="19"/>
      <c r="D423" s="19"/>
      <c r="E423" s="19"/>
      <c r="F423" s="20"/>
      <c r="G423" s="19"/>
      <c r="H423" s="16" t="str">
        <f aca="true">IF(F423="","",F423-TODAY())</f>
        <v/>
      </c>
      <c r="I423" s="17" t="str">
        <f aca="false">IF(OR(F423="",B423=""),"",IF(H423&lt;0,"Retirar: caducado",IF(H423&lt;=INDEX(Ajustes!$D$3:$D$4,MATCH(B423,Ajustes!$A$3:$A$4,0)),"Descuento "&amp;TEXT(INDEX(Ajustes!$E$3:$E$4,MATCH(B423,Ajustes!$A$3:$A$4,0)),"0%"),IF(H423&lt;=INDEX(Ajustes!$B$3:$B$4,MATCH(B423,Ajustes!$A$3:$A$4,0)),"Descuento "&amp;TEXT(INDEX(Ajustes!$C$3:$C$4,MATCH(B423,Ajustes!$A$3:$A$4,0)),"0%"),"En fecha"))))</f>
        <v/>
      </c>
      <c r="J423" s="19"/>
      <c r="K423" s="20"/>
      <c r="L423" s="19"/>
    </row>
    <row r="424" customFormat="false" ht="15" hidden="false" customHeight="false" outlineLevel="0" collapsed="false">
      <c r="A424" s="19"/>
      <c r="B424" s="19"/>
      <c r="C424" s="19"/>
      <c r="D424" s="19"/>
      <c r="E424" s="19"/>
      <c r="F424" s="20"/>
      <c r="G424" s="19"/>
      <c r="H424" s="16" t="str">
        <f aca="true">IF(F424="","",F424-TODAY())</f>
        <v/>
      </c>
      <c r="I424" s="17" t="str">
        <f aca="false">IF(OR(F424="",B424=""),"",IF(H424&lt;0,"Retirar: caducado",IF(H424&lt;=INDEX(Ajustes!$D$3:$D$4,MATCH(B424,Ajustes!$A$3:$A$4,0)),"Descuento "&amp;TEXT(INDEX(Ajustes!$E$3:$E$4,MATCH(B424,Ajustes!$A$3:$A$4,0)),"0%"),IF(H424&lt;=INDEX(Ajustes!$B$3:$B$4,MATCH(B424,Ajustes!$A$3:$A$4,0)),"Descuento "&amp;TEXT(INDEX(Ajustes!$C$3:$C$4,MATCH(B424,Ajustes!$A$3:$A$4,0)),"0%"),"En fecha"))))</f>
        <v/>
      </c>
      <c r="J424" s="19"/>
      <c r="K424" s="20"/>
      <c r="L424" s="19"/>
    </row>
    <row r="425" customFormat="false" ht="15" hidden="false" customHeight="false" outlineLevel="0" collapsed="false">
      <c r="A425" s="19"/>
      <c r="B425" s="19"/>
      <c r="C425" s="19"/>
      <c r="D425" s="19"/>
      <c r="E425" s="19"/>
      <c r="F425" s="20"/>
      <c r="G425" s="19"/>
      <c r="H425" s="16" t="str">
        <f aca="true">IF(F425="","",F425-TODAY())</f>
        <v/>
      </c>
      <c r="I425" s="17" t="str">
        <f aca="false">IF(OR(F425="",B425=""),"",IF(H425&lt;0,"Retirar: caducado",IF(H425&lt;=INDEX(Ajustes!$D$3:$D$4,MATCH(B425,Ajustes!$A$3:$A$4,0)),"Descuento "&amp;TEXT(INDEX(Ajustes!$E$3:$E$4,MATCH(B425,Ajustes!$A$3:$A$4,0)),"0%"),IF(H425&lt;=INDEX(Ajustes!$B$3:$B$4,MATCH(B425,Ajustes!$A$3:$A$4,0)),"Descuento "&amp;TEXT(INDEX(Ajustes!$C$3:$C$4,MATCH(B425,Ajustes!$A$3:$A$4,0)),"0%"),"En fecha"))))</f>
        <v/>
      </c>
      <c r="J425" s="19"/>
      <c r="K425" s="20"/>
      <c r="L425" s="19"/>
    </row>
    <row r="426" customFormat="false" ht="15" hidden="false" customHeight="false" outlineLevel="0" collapsed="false">
      <c r="A426" s="19"/>
      <c r="B426" s="19"/>
      <c r="C426" s="19"/>
      <c r="D426" s="19"/>
      <c r="E426" s="19"/>
      <c r="F426" s="20"/>
      <c r="G426" s="19"/>
      <c r="H426" s="16" t="str">
        <f aca="true">IF(F426="","",F426-TODAY())</f>
        <v/>
      </c>
      <c r="I426" s="17" t="str">
        <f aca="false">IF(OR(F426="",B426=""),"",IF(H426&lt;0,"Retirar: caducado",IF(H426&lt;=INDEX(Ajustes!$D$3:$D$4,MATCH(B426,Ajustes!$A$3:$A$4,0)),"Descuento "&amp;TEXT(INDEX(Ajustes!$E$3:$E$4,MATCH(B426,Ajustes!$A$3:$A$4,0)),"0%"),IF(H426&lt;=INDEX(Ajustes!$B$3:$B$4,MATCH(B426,Ajustes!$A$3:$A$4,0)),"Descuento "&amp;TEXT(INDEX(Ajustes!$C$3:$C$4,MATCH(B426,Ajustes!$A$3:$A$4,0)),"0%"),"En fecha"))))</f>
        <v/>
      </c>
      <c r="J426" s="19"/>
      <c r="K426" s="20"/>
      <c r="L426" s="19"/>
    </row>
    <row r="427" customFormat="false" ht="15" hidden="false" customHeight="false" outlineLevel="0" collapsed="false">
      <c r="A427" s="19"/>
      <c r="B427" s="19"/>
      <c r="C427" s="19"/>
      <c r="D427" s="19"/>
      <c r="E427" s="19"/>
      <c r="F427" s="20"/>
      <c r="G427" s="19"/>
      <c r="H427" s="16" t="str">
        <f aca="true">IF(F427="","",F427-TODAY())</f>
        <v/>
      </c>
      <c r="I427" s="17" t="str">
        <f aca="false">IF(OR(F427="",B427=""),"",IF(H427&lt;0,"Retirar: caducado",IF(H427&lt;=INDEX(Ajustes!$D$3:$D$4,MATCH(B427,Ajustes!$A$3:$A$4,0)),"Descuento "&amp;TEXT(INDEX(Ajustes!$E$3:$E$4,MATCH(B427,Ajustes!$A$3:$A$4,0)),"0%"),IF(H427&lt;=INDEX(Ajustes!$B$3:$B$4,MATCH(B427,Ajustes!$A$3:$A$4,0)),"Descuento "&amp;TEXT(INDEX(Ajustes!$C$3:$C$4,MATCH(B427,Ajustes!$A$3:$A$4,0)),"0%"),"En fecha"))))</f>
        <v/>
      </c>
      <c r="J427" s="19"/>
      <c r="K427" s="20"/>
      <c r="L427" s="19"/>
    </row>
    <row r="428" customFormat="false" ht="15" hidden="false" customHeight="false" outlineLevel="0" collapsed="false">
      <c r="A428" s="19"/>
      <c r="B428" s="19"/>
      <c r="C428" s="19"/>
      <c r="D428" s="19"/>
      <c r="E428" s="19"/>
      <c r="F428" s="20"/>
      <c r="G428" s="19"/>
      <c r="H428" s="16" t="str">
        <f aca="true">IF(F428="","",F428-TODAY())</f>
        <v/>
      </c>
      <c r="I428" s="17" t="str">
        <f aca="false">IF(OR(F428="",B428=""),"",IF(H428&lt;0,"Retirar: caducado",IF(H428&lt;=INDEX(Ajustes!$D$3:$D$4,MATCH(B428,Ajustes!$A$3:$A$4,0)),"Descuento "&amp;TEXT(INDEX(Ajustes!$E$3:$E$4,MATCH(B428,Ajustes!$A$3:$A$4,0)),"0%"),IF(H428&lt;=INDEX(Ajustes!$B$3:$B$4,MATCH(B428,Ajustes!$A$3:$A$4,0)),"Descuento "&amp;TEXT(INDEX(Ajustes!$C$3:$C$4,MATCH(B428,Ajustes!$A$3:$A$4,0)),"0%"),"En fecha"))))</f>
        <v/>
      </c>
      <c r="J428" s="19"/>
      <c r="K428" s="20"/>
      <c r="L428" s="19"/>
    </row>
    <row r="429" customFormat="false" ht="15" hidden="false" customHeight="false" outlineLevel="0" collapsed="false">
      <c r="A429" s="19"/>
      <c r="B429" s="19"/>
      <c r="C429" s="19"/>
      <c r="D429" s="19"/>
      <c r="E429" s="19"/>
      <c r="F429" s="20"/>
      <c r="G429" s="19"/>
      <c r="H429" s="16" t="str">
        <f aca="true">IF(F429="","",F429-TODAY())</f>
        <v/>
      </c>
      <c r="I429" s="17" t="str">
        <f aca="false">IF(OR(F429="",B429=""),"",IF(H429&lt;0,"Retirar: caducado",IF(H429&lt;=INDEX(Ajustes!$D$3:$D$4,MATCH(B429,Ajustes!$A$3:$A$4,0)),"Descuento "&amp;TEXT(INDEX(Ajustes!$E$3:$E$4,MATCH(B429,Ajustes!$A$3:$A$4,0)),"0%"),IF(H429&lt;=INDEX(Ajustes!$B$3:$B$4,MATCH(B429,Ajustes!$A$3:$A$4,0)),"Descuento "&amp;TEXT(INDEX(Ajustes!$C$3:$C$4,MATCH(B429,Ajustes!$A$3:$A$4,0)),"0%"),"En fecha"))))</f>
        <v/>
      </c>
      <c r="J429" s="19"/>
      <c r="K429" s="20"/>
      <c r="L429" s="19"/>
    </row>
    <row r="430" customFormat="false" ht="15" hidden="false" customHeight="false" outlineLevel="0" collapsed="false">
      <c r="A430" s="19"/>
      <c r="B430" s="19"/>
      <c r="C430" s="19"/>
      <c r="D430" s="19"/>
      <c r="E430" s="19"/>
      <c r="F430" s="20"/>
      <c r="G430" s="19"/>
      <c r="H430" s="16" t="str">
        <f aca="true">IF(F430="","",F430-TODAY())</f>
        <v/>
      </c>
      <c r="I430" s="17" t="str">
        <f aca="false">IF(OR(F430="",B430=""),"",IF(H430&lt;0,"Retirar: caducado",IF(H430&lt;=INDEX(Ajustes!$D$3:$D$4,MATCH(B430,Ajustes!$A$3:$A$4,0)),"Descuento "&amp;TEXT(INDEX(Ajustes!$E$3:$E$4,MATCH(B430,Ajustes!$A$3:$A$4,0)),"0%"),IF(H430&lt;=INDEX(Ajustes!$B$3:$B$4,MATCH(B430,Ajustes!$A$3:$A$4,0)),"Descuento "&amp;TEXT(INDEX(Ajustes!$C$3:$C$4,MATCH(B430,Ajustes!$A$3:$A$4,0)),"0%"),"En fecha"))))</f>
        <v/>
      </c>
      <c r="J430" s="19"/>
      <c r="K430" s="20"/>
      <c r="L430" s="19"/>
    </row>
    <row r="431" customFormat="false" ht="15" hidden="false" customHeight="false" outlineLevel="0" collapsed="false">
      <c r="A431" s="19"/>
      <c r="B431" s="19"/>
      <c r="C431" s="19"/>
      <c r="D431" s="19"/>
      <c r="E431" s="19"/>
      <c r="F431" s="20"/>
      <c r="G431" s="19"/>
      <c r="H431" s="16" t="str">
        <f aca="true">IF(F431="","",F431-TODAY())</f>
        <v/>
      </c>
      <c r="I431" s="17" t="str">
        <f aca="false">IF(OR(F431="",B431=""),"",IF(H431&lt;0,"Retirar: caducado",IF(H431&lt;=INDEX(Ajustes!$D$3:$D$4,MATCH(B431,Ajustes!$A$3:$A$4,0)),"Descuento "&amp;TEXT(INDEX(Ajustes!$E$3:$E$4,MATCH(B431,Ajustes!$A$3:$A$4,0)),"0%"),IF(H431&lt;=INDEX(Ajustes!$B$3:$B$4,MATCH(B431,Ajustes!$A$3:$A$4,0)),"Descuento "&amp;TEXT(INDEX(Ajustes!$C$3:$C$4,MATCH(B431,Ajustes!$A$3:$A$4,0)),"0%"),"En fecha"))))</f>
        <v/>
      </c>
      <c r="J431" s="19"/>
      <c r="K431" s="20"/>
      <c r="L431" s="19"/>
    </row>
    <row r="432" customFormat="false" ht="15" hidden="false" customHeight="false" outlineLevel="0" collapsed="false">
      <c r="A432" s="19"/>
      <c r="B432" s="19"/>
      <c r="C432" s="19"/>
      <c r="D432" s="19"/>
      <c r="E432" s="19"/>
      <c r="F432" s="20"/>
      <c r="G432" s="19"/>
      <c r="H432" s="16" t="str">
        <f aca="true">IF(F432="","",F432-TODAY())</f>
        <v/>
      </c>
      <c r="I432" s="17" t="str">
        <f aca="false">IF(OR(F432="",B432=""),"",IF(H432&lt;0,"Retirar: caducado",IF(H432&lt;=INDEX(Ajustes!$D$3:$D$4,MATCH(B432,Ajustes!$A$3:$A$4,0)),"Descuento "&amp;TEXT(INDEX(Ajustes!$E$3:$E$4,MATCH(B432,Ajustes!$A$3:$A$4,0)),"0%"),IF(H432&lt;=INDEX(Ajustes!$B$3:$B$4,MATCH(B432,Ajustes!$A$3:$A$4,0)),"Descuento "&amp;TEXT(INDEX(Ajustes!$C$3:$C$4,MATCH(B432,Ajustes!$A$3:$A$4,0)),"0%"),"En fecha"))))</f>
        <v/>
      </c>
      <c r="J432" s="19"/>
      <c r="K432" s="20"/>
      <c r="L432" s="19"/>
    </row>
    <row r="433" customFormat="false" ht="15" hidden="false" customHeight="false" outlineLevel="0" collapsed="false">
      <c r="A433" s="19"/>
      <c r="B433" s="19"/>
      <c r="C433" s="19"/>
      <c r="D433" s="19"/>
      <c r="E433" s="19"/>
      <c r="F433" s="20"/>
      <c r="G433" s="19"/>
      <c r="H433" s="16" t="str">
        <f aca="true">IF(F433="","",F433-TODAY())</f>
        <v/>
      </c>
      <c r="I433" s="17" t="str">
        <f aca="false">IF(OR(F433="",B433=""),"",IF(H433&lt;0,"Retirar: caducado",IF(H433&lt;=INDEX(Ajustes!$D$3:$D$4,MATCH(B433,Ajustes!$A$3:$A$4,0)),"Descuento "&amp;TEXT(INDEX(Ajustes!$E$3:$E$4,MATCH(B433,Ajustes!$A$3:$A$4,0)),"0%"),IF(H433&lt;=INDEX(Ajustes!$B$3:$B$4,MATCH(B433,Ajustes!$A$3:$A$4,0)),"Descuento "&amp;TEXT(INDEX(Ajustes!$C$3:$C$4,MATCH(B433,Ajustes!$A$3:$A$4,0)),"0%"),"En fecha"))))</f>
        <v/>
      </c>
      <c r="J433" s="19"/>
      <c r="K433" s="20"/>
      <c r="L433" s="19"/>
    </row>
    <row r="434" customFormat="false" ht="15" hidden="false" customHeight="false" outlineLevel="0" collapsed="false">
      <c r="A434" s="19"/>
      <c r="B434" s="19"/>
      <c r="C434" s="19"/>
      <c r="D434" s="19"/>
      <c r="E434" s="19"/>
      <c r="F434" s="20"/>
      <c r="G434" s="19"/>
      <c r="H434" s="16" t="str">
        <f aca="true">IF(F434="","",F434-TODAY())</f>
        <v/>
      </c>
      <c r="I434" s="17" t="str">
        <f aca="false">IF(OR(F434="",B434=""),"",IF(H434&lt;0,"Retirar: caducado",IF(H434&lt;=INDEX(Ajustes!$D$3:$D$4,MATCH(B434,Ajustes!$A$3:$A$4,0)),"Descuento "&amp;TEXT(INDEX(Ajustes!$E$3:$E$4,MATCH(B434,Ajustes!$A$3:$A$4,0)),"0%"),IF(H434&lt;=INDEX(Ajustes!$B$3:$B$4,MATCH(B434,Ajustes!$A$3:$A$4,0)),"Descuento "&amp;TEXT(INDEX(Ajustes!$C$3:$C$4,MATCH(B434,Ajustes!$A$3:$A$4,0)),"0%"),"En fecha"))))</f>
        <v/>
      </c>
      <c r="J434" s="19"/>
      <c r="K434" s="20"/>
      <c r="L434" s="19"/>
    </row>
    <row r="435" customFormat="false" ht="15" hidden="false" customHeight="false" outlineLevel="0" collapsed="false">
      <c r="A435" s="19"/>
      <c r="B435" s="19"/>
      <c r="C435" s="19"/>
      <c r="D435" s="19"/>
      <c r="E435" s="19"/>
      <c r="F435" s="20"/>
      <c r="G435" s="19"/>
      <c r="H435" s="16" t="str">
        <f aca="true">IF(F435="","",F435-TODAY())</f>
        <v/>
      </c>
      <c r="I435" s="17" t="str">
        <f aca="false">IF(OR(F435="",B435=""),"",IF(H435&lt;0,"Retirar: caducado",IF(H435&lt;=INDEX(Ajustes!$D$3:$D$4,MATCH(B435,Ajustes!$A$3:$A$4,0)),"Descuento "&amp;TEXT(INDEX(Ajustes!$E$3:$E$4,MATCH(B435,Ajustes!$A$3:$A$4,0)),"0%"),IF(H435&lt;=INDEX(Ajustes!$B$3:$B$4,MATCH(B435,Ajustes!$A$3:$A$4,0)),"Descuento "&amp;TEXT(INDEX(Ajustes!$C$3:$C$4,MATCH(B435,Ajustes!$A$3:$A$4,0)),"0%"),"En fecha"))))</f>
        <v/>
      </c>
      <c r="J435" s="19"/>
      <c r="K435" s="20"/>
      <c r="L435" s="19"/>
    </row>
    <row r="436" customFormat="false" ht="15" hidden="false" customHeight="false" outlineLevel="0" collapsed="false">
      <c r="A436" s="19"/>
      <c r="B436" s="19"/>
      <c r="C436" s="19"/>
      <c r="D436" s="19"/>
      <c r="E436" s="19"/>
      <c r="F436" s="20"/>
      <c r="G436" s="19"/>
      <c r="H436" s="16" t="str">
        <f aca="true">IF(F436="","",F436-TODAY())</f>
        <v/>
      </c>
      <c r="I436" s="17" t="str">
        <f aca="false">IF(OR(F436="",B436=""),"",IF(H436&lt;0,"Retirar: caducado",IF(H436&lt;=INDEX(Ajustes!$D$3:$D$4,MATCH(B436,Ajustes!$A$3:$A$4,0)),"Descuento "&amp;TEXT(INDEX(Ajustes!$E$3:$E$4,MATCH(B436,Ajustes!$A$3:$A$4,0)),"0%"),IF(H436&lt;=INDEX(Ajustes!$B$3:$B$4,MATCH(B436,Ajustes!$A$3:$A$4,0)),"Descuento "&amp;TEXT(INDEX(Ajustes!$C$3:$C$4,MATCH(B436,Ajustes!$A$3:$A$4,0)),"0%"),"En fecha"))))</f>
        <v/>
      </c>
      <c r="J436" s="19"/>
      <c r="K436" s="20"/>
      <c r="L436" s="19"/>
    </row>
    <row r="437" customFormat="false" ht="15" hidden="false" customHeight="false" outlineLevel="0" collapsed="false">
      <c r="A437" s="19"/>
      <c r="B437" s="19"/>
      <c r="C437" s="19"/>
      <c r="D437" s="19"/>
      <c r="E437" s="19"/>
      <c r="F437" s="20"/>
      <c r="G437" s="19"/>
      <c r="H437" s="16" t="str">
        <f aca="true">IF(F437="","",F437-TODAY())</f>
        <v/>
      </c>
      <c r="I437" s="17" t="str">
        <f aca="false">IF(OR(F437="",B437=""),"",IF(H437&lt;0,"Retirar: caducado",IF(H437&lt;=INDEX(Ajustes!$D$3:$D$4,MATCH(B437,Ajustes!$A$3:$A$4,0)),"Descuento "&amp;TEXT(INDEX(Ajustes!$E$3:$E$4,MATCH(B437,Ajustes!$A$3:$A$4,0)),"0%"),IF(H437&lt;=INDEX(Ajustes!$B$3:$B$4,MATCH(B437,Ajustes!$A$3:$A$4,0)),"Descuento "&amp;TEXT(INDEX(Ajustes!$C$3:$C$4,MATCH(B437,Ajustes!$A$3:$A$4,0)),"0%"),"En fecha"))))</f>
        <v/>
      </c>
      <c r="J437" s="19"/>
      <c r="K437" s="20"/>
      <c r="L437" s="19"/>
    </row>
    <row r="438" customFormat="false" ht="15" hidden="false" customHeight="false" outlineLevel="0" collapsed="false">
      <c r="A438" s="19"/>
      <c r="B438" s="19"/>
      <c r="C438" s="19"/>
      <c r="D438" s="19"/>
      <c r="E438" s="19"/>
      <c r="F438" s="20"/>
      <c r="G438" s="19"/>
      <c r="H438" s="16" t="str">
        <f aca="true">IF(F438="","",F438-TODAY())</f>
        <v/>
      </c>
      <c r="I438" s="17" t="str">
        <f aca="false">IF(OR(F438="",B438=""),"",IF(H438&lt;0,"Retirar: caducado",IF(H438&lt;=INDEX(Ajustes!$D$3:$D$4,MATCH(B438,Ajustes!$A$3:$A$4,0)),"Descuento "&amp;TEXT(INDEX(Ajustes!$E$3:$E$4,MATCH(B438,Ajustes!$A$3:$A$4,0)),"0%"),IF(H438&lt;=INDEX(Ajustes!$B$3:$B$4,MATCH(B438,Ajustes!$A$3:$A$4,0)),"Descuento "&amp;TEXT(INDEX(Ajustes!$C$3:$C$4,MATCH(B438,Ajustes!$A$3:$A$4,0)),"0%"),"En fecha"))))</f>
        <v/>
      </c>
      <c r="J438" s="19"/>
      <c r="K438" s="20"/>
      <c r="L438" s="19"/>
    </row>
    <row r="439" customFormat="false" ht="15" hidden="false" customHeight="false" outlineLevel="0" collapsed="false">
      <c r="A439" s="19"/>
      <c r="B439" s="19"/>
      <c r="C439" s="19"/>
      <c r="D439" s="19"/>
      <c r="E439" s="19"/>
      <c r="F439" s="20"/>
      <c r="G439" s="19"/>
      <c r="H439" s="16" t="str">
        <f aca="true">IF(F439="","",F439-TODAY())</f>
        <v/>
      </c>
      <c r="I439" s="17" t="str">
        <f aca="false">IF(OR(F439="",B439=""),"",IF(H439&lt;0,"Retirar: caducado",IF(H439&lt;=INDEX(Ajustes!$D$3:$D$4,MATCH(B439,Ajustes!$A$3:$A$4,0)),"Descuento "&amp;TEXT(INDEX(Ajustes!$E$3:$E$4,MATCH(B439,Ajustes!$A$3:$A$4,0)),"0%"),IF(H439&lt;=INDEX(Ajustes!$B$3:$B$4,MATCH(B439,Ajustes!$A$3:$A$4,0)),"Descuento "&amp;TEXT(INDEX(Ajustes!$C$3:$C$4,MATCH(B439,Ajustes!$A$3:$A$4,0)),"0%"),"En fecha"))))</f>
        <v/>
      </c>
      <c r="J439" s="19"/>
      <c r="K439" s="20"/>
      <c r="L439" s="19"/>
    </row>
    <row r="440" customFormat="false" ht="15" hidden="false" customHeight="false" outlineLevel="0" collapsed="false">
      <c r="A440" s="19"/>
      <c r="B440" s="19"/>
      <c r="C440" s="19"/>
      <c r="D440" s="19"/>
      <c r="E440" s="19"/>
      <c r="F440" s="20"/>
      <c r="G440" s="19"/>
      <c r="H440" s="16" t="str">
        <f aca="true">IF(F440="","",F440-TODAY())</f>
        <v/>
      </c>
      <c r="I440" s="17" t="str">
        <f aca="false">IF(OR(F440="",B440=""),"",IF(H440&lt;0,"Retirar: caducado",IF(H440&lt;=INDEX(Ajustes!$D$3:$D$4,MATCH(B440,Ajustes!$A$3:$A$4,0)),"Descuento "&amp;TEXT(INDEX(Ajustes!$E$3:$E$4,MATCH(B440,Ajustes!$A$3:$A$4,0)),"0%"),IF(H440&lt;=INDEX(Ajustes!$B$3:$B$4,MATCH(B440,Ajustes!$A$3:$A$4,0)),"Descuento "&amp;TEXT(INDEX(Ajustes!$C$3:$C$4,MATCH(B440,Ajustes!$A$3:$A$4,0)),"0%"),"En fecha"))))</f>
        <v/>
      </c>
      <c r="J440" s="19"/>
      <c r="K440" s="20"/>
      <c r="L440" s="19"/>
    </row>
    <row r="441" customFormat="false" ht="15" hidden="false" customHeight="false" outlineLevel="0" collapsed="false">
      <c r="A441" s="19"/>
      <c r="B441" s="19"/>
      <c r="C441" s="19"/>
      <c r="D441" s="19"/>
      <c r="E441" s="19"/>
      <c r="F441" s="20"/>
      <c r="G441" s="19"/>
      <c r="H441" s="16" t="str">
        <f aca="true">IF(F441="","",F441-TODAY())</f>
        <v/>
      </c>
      <c r="I441" s="17" t="str">
        <f aca="false">IF(OR(F441="",B441=""),"",IF(H441&lt;0,"Retirar: caducado",IF(H441&lt;=INDEX(Ajustes!$D$3:$D$4,MATCH(B441,Ajustes!$A$3:$A$4,0)),"Descuento "&amp;TEXT(INDEX(Ajustes!$E$3:$E$4,MATCH(B441,Ajustes!$A$3:$A$4,0)),"0%"),IF(H441&lt;=INDEX(Ajustes!$B$3:$B$4,MATCH(B441,Ajustes!$A$3:$A$4,0)),"Descuento "&amp;TEXT(INDEX(Ajustes!$C$3:$C$4,MATCH(B441,Ajustes!$A$3:$A$4,0)),"0%"),"En fecha"))))</f>
        <v/>
      </c>
      <c r="J441" s="19"/>
      <c r="K441" s="20"/>
      <c r="L441" s="19"/>
    </row>
    <row r="442" customFormat="false" ht="15" hidden="false" customHeight="false" outlineLevel="0" collapsed="false">
      <c r="A442" s="19"/>
      <c r="B442" s="19"/>
      <c r="C442" s="19"/>
      <c r="D442" s="19"/>
      <c r="E442" s="19"/>
      <c r="F442" s="20"/>
      <c r="G442" s="19"/>
      <c r="H442" s="16" t="str">
        <f aca="true">IF(F442="","",F442-TODAY())</f>
        <v/>
      </c>
      <c r="I442" s="17" t="str">
        <f aca="false">IF(OR(F442="",B442=""),"",IF(H442&lt;0,"Retirar: caducado",IF(H442&lt;=INDEX(Ajustes!$D$3:$D$4,MATCH(B442,Ajustes!$A$3:$A$4,0)),"Descuento "&amp;TEXT(INDEX(Ajustes!$E$3:$E$4,MATCH(B442,Ajustes!$A$3:$A$4,0)),"0%"),IF(H442&lt;=INDEX(Ajustes!$B$3:$B$4,MATCH(B442,Ajustes!$A$3:$A$4,0)),"Descuento "&amp;TEXT(INDEX(Ajustes!$C$3:$C$4,MATCH(B442,Ajustes!$A$3:$A$4,0)),"0%"),"En fecha"))))</f>
        <v/>
      </c>
      <c r="J442" s="19"/>
      <c r="K442" s="20"/>
      <c r="L442" s="19"/>
    </row>
    <row r="443" customFormat="false" ht="15" hidden="false" customHeight="false" outlineLevel="0" collapsed="false">
      <c r="A443" s="19"/>
      <c r="B443" s="19"/>
      <c r="C443" s="19"/>
      <c r="D443" s="19"/>
      <c r="E443" s="19"/>
      <c r="F443" s="20"/>
      <c r="G443" s="19"/>
      <c r="H443" s="16" t="str">
        <f aca="true">IF(F443="","",F443-TODAY())</f>
        <v/>
      </c>
      <c r="I443" s="17" t="str">
        <f aca="false">IF(OR(F443="",B443=""),"",IF(H443&lt;0,"Retirar: caducado",IF(H443&lt;=INDEX(Ajustes!$D$3:$D$4,MATCH(B443,Ajustes!$A$3:$A$4,0)),"Descuento "&amp;TEXT(INDEX(Ajustes!$E$3:$E$4,MATCH(B443,Ajustes!$A$3:$A$4,0)),"0%"),IF(H443&lt;=INDEX(Ajustes!$B$3:$B$4,MATCH(B443,Ajustes!$A$3:$A$4,0)),"Descuento "&amp;TEXT(INDEX(Ajustes!$C$3:$C$4,MATCH(B443,Ajustes!$A$3:$A$4,0)),"0%"),"En fecha"))))</f>
        <v/>
      </c>
      <c r="J443" s="19"/>
      <c r="K443" s="20"/>
      <c r="L443" s="19"/>
    </row>
    <row r="444" customFormat="false" ht="15" hidden="false" customHeight="false" outlineLevel="0" collapsed="false">
      <c r="A444" s="19"/>
      <c r="B444" s="19"/>
      <c r="C444" s="19"/>
      <c r="D444" s="19"/>
      <c r="E444" s="19"/>
      <c r="F444" s="20"/>
      <c r="G444" s="19"/>
      <c r="H444" s="16" t="str">
        <f aca="true">IF(F444="","",F444-TODAY())</f>
        <v/>
      </c>
      <c r="I444" s="17" t="str">
        <f aca="false">IF(OR(F444="",B444=""),"",IF(H444&lt;0,"Retirar: caducado",IF(H444&lt;=INDEX(Ajustes!$D$3:$D$4,MATCH(B444,Ajustes!$A$3:$A$4,0)),"Descuento "&amp;TEXT(INDEX(Ajustes!$E$3:$E$4,MATCH(B444,Ajustes!$A$3:$A$4,0)),"0%"),IF(H444&lt;=INDEX(Ajustes!$B$3:$B$4,MATCH(B444,Ajustes!$A$3:$A$4,0)),"Descuento "&amp;TEXT(INDEX(Ajustes!$C$3:$C$4,MATCH(B444,Ajustes!$A$3:$A$4,0)),"0%"),"En fecha"))))</f>
        <v/>
      </c>
      <c r="J444" s="19"/>
      <c r="K444" s="20"/>
      <c r="L444" s="19"/>
    </row>
    <row r="445" customFormat="false" ht="15" hidden="false" customHeight="false" outlineLevel="0" collapsed="false">
      <c r="A445" s="19"/>
      <c r="B445" s="19"/>
      <c r="C445" s="19"/>
      <c r="D445" s="19"/>
      <c r="E445" s="19"/>
      <c r="F445" s="20"/>
      <c r="G445" s="19"/>
      <c r="H445" s="16" t="str">
        <f aca="true">IF(F445="","",F445-TODAY())</f>
        <v/>
      </c>
      <c r="I445" s="17" t="str">
        <f aca="false">IF(OR(F445="",B445=""),"",IF(H445&lt;0,"Retirar: caducado",IF(H445&lt;=INDEX(Ajustes!$D$3:$D$4,MATCH(B445,Ajustes!$A$3:$A$4,0)),"Descuento "&amp;TEXT(INDEX(Ajustes!$E$3:$E$4,MATCH(B445,Ajustes!$A$3:$A$4,0)),"0%"),IF(H445&lt;=INDEX(Ajustes!$B$3:$B$4,MATCH(B445,Ajustes!$A$3:$A$4,0)),"Descuento "&amp;TEXT(INDEX(Ajustes!$C$3:$C$4,MATCH(B445,Ajustes!$A$3:$A$4,0)),"0%"),"En fecha"))))</f>
        <v/>
      </c>
      <c r="J445" s="19"/>
      <c r="K445" s="20"/>
      <c r="L445" s="19"/>
    </row>
    <row r="446" customFormat="false" ht="15" hidden="false" customHeight="false" outlineLevel="0" collapsed="false">
      <c r="A446" s="19"/>
      <c r="B446" s="19"/>
      <c r="C446" s="19"/>
      <c r="D446" s="19"/>
      <c r="E446" s="19"/>
      <c r="F446" s="20"/>
      <c r="G446" s="19"/>
      <c r="H446" s="16" t="str">
        <f aca="true">IF(F446="","",F446-TODAY())</f>
        <v/>
      </c>
      <c r="I446" s="17" t="str">
        <f aca="false">IF(OR(F446="",B446=""),"",IF(H446&lt;0,"Retirar: caducado",IF(H446&lt;=INDEX(Ajustes!$D$3:$D$4,MATCH(B446,Ajustes!$A$3:$A$4,0)),"Descuento "&amp;TEXT(INDEX(Ajustes!$E$3:$E$4,MATCH(B446,Ajustes!$A$3:$A$4,0)),"0%"),IF(H446&lt;=INDEX(Ajustes!$B$3:$B$4,MATCH(B446,Ajustes!$A$3:$A$4,0)),"Descuento "&amp;TEXT(INDEX(Ajustes!$C$3:$C$4,MATCH(B446,Ajustes!$A$3:$A$4,0)),"0%"),"En fecha"))))</f>
        <v/>
      </c>
      <c r="J446" s="19"/>
      <c r="K446" s="20"/>
      <c r="L446" s="19"/>
    </row>
    <row r="447" customFormat="false" ht="15" hidden="false" customHeight="false" outlineLevel="0" collapsed="false">
      <c r="A447" s="19"/>
      <c r="B447" s="19"/>
      <c r="C447" s="19"/>
      <c r="D447" s="19"/>
      <c r="E447" s="19"/>
      <c r="F447" s="20"/>
      <c r="G447" s="19"/>
      <c r="H447" s="16" t="str">
        <f aca="true">IF(F447="","",F447-TODAY())</f>
        <v/>
      </c>
      <c r="I447" s="17" t="str">
        <f aca="false">IF(OR(F447="",B447=""),"",IF(H447&lt;0,"Retirar: caducado",IF(H447&lt;=INDEX(Ajustes!$D$3:$D$4,MATCH(B447,Ajustes!$A$3:$A$4,0)),"Descuento "&amp;TEXT(INDEX(Ajustes!$E$3:$E$4,MATCH(B447,Ajustes!$A$3:$A$4,0)),"0%"),IF(H447&lt;=INDEX(Ajustes!$B$3:$B$4,MATCH(B447,Ajustes!$A$3:$A$4,0)),"Descuento "&amp;TEXT(INDEX(Ajustes!$C$3:$C$4,MATCH(B447,Ajustes!$A$3:$A$4,0)),"0%"),"En fecha"))))</f>
        <v/>
      </c>
      <c r="J447" s="19"/>
      <c r="K447" s="20"/>
      <c r="L447" s="19"/>
    </row>
    <row r="448" customFormat="false" ht="15" hidden="false" customHeight="false" outlineLevel="0" collapsed="false">
      <c r="A448" s="19"/>
      <c r="B448" s="19"/>
      <c r="C448" s="19"/>
      <c r="D448" s="19"/>
      <c r="E448" s="19"/>
      <c r="F448" s="20"/>
      <c r="G448" s="19"/>
      <c r="H448" s="16" t="str">
        <f aca="true">IF(F448="","",F448-TODAY())</f>
        <v/>
      </c>
      <c r="I448" s="17" t="str">
        <f aca="false">IF(OR(F448="",B448=""),"",IF(H448&lt;0,"Retirar: caducado",IF(H448&lt;=INDEX(Ajustes!$D$3:$D$4,MATCH(B448,Ajustes!$A$3:$A$4,0)),"Descuento "&amp;TEXT(INDEX(Ajustes!$E$3:$E$4,MATCH(B448,Ajustes!$A$3:$A$4,0)),"0%"),IF(H448&lt;=INDEX(Ajustes!$B$3:$B$4,MATCH(B448,Ajustes!$A$3:$A$4,0)),"Descuento "&amp;TEXT(INDEX(Ajustes!$C$3:$C$4,MATCH(B448,Ajustes!$A$3:$A$4,0)),"0%"),"En fecha"))))</f>
        <v/>
      </c>
      <c r="J448" s="19"/>
      <c r="K448" s="20"/>
      <c r="L448" s="19"/>
    </row>
    <row r="449" customFormat="false" ht="15" hidden="false" customHeight="false" outlineLevel="0" collapsed="false">
      <c r="A449" s="19"/>
      <c r="B449" s="19"/>
      <c r="C449" s="19"/>
      <c r="D449" s="19"/>
      <c r="E449" s="19"/>
      <c r="F449" s="20"/>
      <c r="G449" s="19"/>
      <c r="H449" s="16" t="str">
        <f aca="true">IF(F449="","",F449-TODAY())</f>
        <v/>
      </c>
      <c r="I449" s="17" t="str">
        <f aca="false">IF(OR(F449="",B449=""),"",IF(H449&lt;0,"Retirar: caducado",IF(H449&lt;=INDEX(Ajustes!$D$3:$D$4,MATCH(B449,Ajustes!$A$3:$A$4,0)),"Descuento "&amp;TEXT(INDEX(Ajustes!$E$3:$E$4,MATCH(B449,Ajustes!$A$3:$A$4,0)),"0%"),IF(H449&lt;=INDEX(Ajustes!$B$3:$B$4,MATCH(B449,Ajustes!$A$3:$A$4,0)),"Descuento "&amp;TEXT(INDEX(Ajustes!$C$3:$C$4,MATCH(B449,Ajustes!$A$3:$A$4,0)),"0%"),"En fecha"))))</f>
        <v/>
      </c>
      <c r="J449" s="19"/>
      <c r="K449" s="20"/>
      <c r="L449" s="19"/>
    </row>
    <row r="450" customFormat="false" ht="15" hidden="false" customHeight="false" outlineLevel="0" collapsed="false">
      <c r="A450" s="19"/>
      <c r="B450" s="19"/>
      <c r="C450" s="19"/>
      <c r="D450" s="19"/>
      <c r="E450" s="19"/>
      <c r="F450" s="20"/>
      <c r="G450" s="19"/>
      <c r="H450" s="16" t="str">
        <f aca="true">IF(F450="","",F450-TODAY())</f>
        <v/>
      </c>
      <c r="I450" s="17" t="str">
        <f aca="false">IF(OR(F450="",B450=""),"",IF(H450&lt;0,"Retirar: caducado",IF(H450&lt;=INDEX(Ajustes!$D$3:$D$4,MATCH(B450,Ajustes!$A$3:$A$4,0)),"Descuento "&amp;TEXT(INDEX(Ajustes!$E$3:$E$4,MATCH(B450,Ajustes!$A$3:$A$4,0)),"0%"),IF(H450&lt;=INDEX(Ajustes!$B$3:$B$4,MATCH(B450,Ajustes!$A$3:$A$4,0)),"Descuento "&amp;TEXT(INDEX(Ajustes!$C$3:$C$4,MATCH(B450,Ajustes!$A$3:$A$4,0)),"0%"),"En fecha"))))</f>
        <v/>
      </c>
      <c r="J450" s="19"/>
      <c r="K450" s="20"/>
      <c r="L450" s="19"/>
    </row>
    <row r="451" customFormat="false" ht="15" hidden="false" customHeight="false" outlineLevel="0" collapsed="false">
      <c r="A451" s="19"/>
      <c r="B451" s="19"/>
      <c r="C451" s="19"/>
      <c r="D451" s="19"/>
      <c r="E451" s="19"/>
      <c r="F451" s="20"/>
      <c r="G451" s="19"/>
      <c r="H451" s="16" t="str">
        <f aca="true">IF(F451="","",F451-TODAY())</f>
        <v/>
      </c>
      <c r="I451" s="17" t="str">
        <f aca="false">IF(OR(F451="",B451=""),"",IF(H451&lt;0,"Retirar: caducado",IF(H451&lt;=INDEX(Ajustes!$D$3:$D$4,MATCH(B451,Ajustes!$A$3:$A$4,0)),"Descuento "&amp;TEXT(INDEX(Ajustes!$E$3:$E$4,MATCH(B451,Ajustes!$A$3:$A$4,0)),"0%"),IF(H451&lt;=INDEX(Ajustes!$B$3:$B$4,MATCH(B451,Ajustes!$A$3:$A$4,0)),"Descuento "&amp;TEXT(INDEX(Ajustes!$C$3:$C$4,MATCH(B451,Ajustes!$A$3:$A$4,0)),"0%"),"En fecha"))))</f>
        <v/>
      </c>
      <c r="J451" s="19"/>
      <c r="K451" s="20"/>
      <c r="L451" s="19"/>
    </row>
    <row r="452" customFormat="false" ht="15" hidden="false" customHeight="false" outlineLevel="0" collapsed="false">
      <c r="A452" s="19"/>
      <c r="B452" s="19"/>
      <c r="C452" s="19"/>
      <c r="D452" s="19"/>
      <c r="E452" s="19"/>
      <c r="F452" s="20"/>
      <c r="G452" s="19"/>
      <c r="H452" s="16" t="str">
        <f aca="true">IF(F452="","",F452-TODAY())</f>
        <v/>
      </c>
      <c r="I452" s="17" t="str">
        <f aca="false">IF(OR(F452="",B452=""),"",IF(H452&lt;0,"Retirar: caducado",IF(H452&lt;=INDEX(Ajustes!$D$3:$D$4,MATCH(B452,Ajustes!$A$3:$A$4,0)),"Descuento "&amp;TEXT(INDEX(Ajustes!$E$3:$E$4,MATCH(B452,Ajustes!$A$3:$A$4,0)),"0%"),IF(H452&lt;=INDEX(Ajustes!$B$3:$B$4,MATCH(B452,Ajustes!$A$3:$A$4,0)),"Descuento "&amp;TEXT(INDEX(Ajustes!$C$3:$C$4,MATCH(B452,Ajustes!$A$3:$A$4,0)),"0%"),"En fecha"))))</f>
        <v/>
      </c>
      <c r="J452" s="19"/>
      <c r="K452" s="20"/>
      <c r="L452" s="19"/>
    </row>
    <row r="453" customFormat="false" ht="15" hidden="false" customHeight="false" outlineLevel="0" collapsed="false">
      <c r="A453" s="19"/>
      <c r="B453" s="19"/>
      <c r="C453" s="19"/>
      <c r="D453" s="19"/>
      <c r="E453" s="19"/>
      <c r="F453" s="20"/>
      <c r="G453" s="19"/>
      <c r="H453" s="16" t="str">
        <f aca="true">IF(F453="","",F453-TODAY())</f>
        <v/>
      </c>
      <c r="I453" s="17" t="str">
        <f aca="false">IF(OR(F453="",B453=""),"",IF(H453&lt;0,"Retirar: caducado",IF(H453&lt;=INDEX(Ajustes!$D$3:$D$4,MATCH(B453,Ajustes!$A$3:$A$4,0)),"Descuento "&amp;TEXT(INDEX(Ajustes!$E$3:$E$4,MATCH(B453,Ajustes!$A$3:$A$4,0)),"0%"),IF(H453&lt;=INDEX(Ajustes!$B$3:$B$4,MATCH(B453,Ajustes!$A$3:$A$4,0)),"Descuento "&amp;TEXT(INDEX(Ajustes!$C$3:$C$4,MATCH(B453,Ajustes!$A$3:$A$4,0)),"0%"),"En fecha"))))</f>
        <v/>
      </c>
      <c r="J453" s="19"/>
      <c r="K453" s="20"/>
      <c r="L453" s="19"/>
    </row>
    <row r="454" customFormat="false" ht="15" hidden="false" customHeight="false" outlineLevel="0" collapsed="false">
      <c r="A454" s="19"/>
      <c r="B454" s="19"/>
      <c r="C454" s="19"/>
      <c r="D454" s="19"/>
      <c r="E454" s="19"/>
      <c r="F454" s="20"/>
      <c r="G454" s="19"/>
      <c r="H454" s="16" t="str">
        <f aca="true">IF(F454="","",F454-TODAY())</f>
        <v/>
      </c>
      <c r="I454" s="17" t="str">
        <f aca="false">IF(OR(F454="",B454=""),"",IF(H454&lt;0,"Retirar: caducado",IF(H454&lt;=INDEX(Ajustes!$D$3:$D$4,MATCH(B454,Ajustes!$A$3:$A$4,0)),"Descuento "&amp;TEXT(INDEX(Ajustes!$E$3:$E$4,MATCH(B454,Ajustes!$A$3:$A$4,0)),"0%"),IF(H454&lt;=INDEX(Ajustes!$B$3:$B$4,MATCH(B454,Ajustes!$A$3:$A$4,0)),"Descuento "&amp;TEXT(INDEX(Ajustes!$C$3:$C$4,MATCH(B454,Ajustes!$A$3:$A$4,0)),"0%"),"En fecha"))))</f>
        <v/>
      </c>
      <c r="J454" s="19"/>
      <c r="K454" s="20"/>
      <c r="L454" s="19"/>
    </row>
    <row r="455" customFormat="false" ht="15" hidden="false" customHeight="false" outlineLevel="0" collapsed="false">
      <c r="A455" s="19"/>
      <c r="B455" s="19"/>
      <c r="C455" s="19"/>
      <c r="D455" s="19"/>
      <c r="E455" s="19"/>
      <c r="F455" s="20"/>
      <c r="G455" s="19"/>
      <c r="H455" s="16" t="str">
        <f aca="true">IF(F455="","",F455-TODAY())</f>
        <v/>
      </c>
      <c r="I455" s="17" t="str">
        <f aca="false">IF(OR(F455="",B455=""),"",IF(H455&lt;0,"Retirar: caducado",IF(H455&lt;=INDEX(Ajustes!$D$3:$D$4,MATCH(B455,Ajustes!$A$3:$A$4,0)),"Descuento "&amp;TEXT(INDEX(Ajustes!$E$3:$E$4,MATCH(B455,Ajustes!$A$3:$A$4,0)),"0%"),IF(H455&lt;=INDEX(Ajustes!$B$3:$B$4,MATCH(B455,Ajustes!$A$3:$A$4,0)),"Descuento "&amp;TEXT(INDEX(Ajustes!$C$3:$C$4,MATCH(B455,Ajustes!$A$3:$A$4,0)),"0%"),"En fecha"))))</f>
        <v/>
      </c>
      <c r="J455" s="19"/>
      <c r="K455" s="20"/>
      <c r="L455" s="19"/>
    </row>
    <row r="456" customFormat="false" ht="15" hidden="false" customHeight="false" outlineLevel="0" collapsed="false">
      <c r="A456" s="19"/>
      <c r="B456" s="19"/>
      <c r="C456" s="19"/>
      <c r="D456" s="19"/>
      <c r="E456" s="19"/>
      <c r="F456" s="20"/>
      <c r="G456" s="19"/>
      <c r="H456" s="16" t="str">
        <f aca="true">IF(F456="","",F456-TODAY())</f>
        <v/>
      </c>
      <c r="I456" s="17" t="str">
        <f aca="false">IF(OR(F456="",B456=""),"",IF(H456&lt;0,"Retirar: caducado",IF(H456&lt;=INDEX(Ajustes!$D$3:$D$4,MATCH(B456,Ajustes!$A$3:$A$4,0)),"Descuento "&amp;TEXT(INDEX(Ajustes!$E$3:$E$4,MATCH(B456,Ajustes!$A$3:$A$4,0)),"0%"),IF(H456&lt;=INDEX(Ajustes!$B$3:$B$4,MATCH(B456,Ajustes!$A$3:$A$4,0)),"Descuento "&amp;TEXT(INDEX(Ajustes!$C$3:$C$4,MATCH(B456,Ajustes!$A$3:$A$4,0)),"0%"),"En fecha"))))</f>
        <v/>
      </c>
      <c r="J456" s="19"/>
      <c r="K456" s="20"/>
      <c r="L456" s="19"/>
    </row>
    <row r="457" customFormat="false" ht="15" hidden="false" customHeight="false" outlineLevel="0" collapsed="false">
      <c r="A457" s="19"/>
      <c r="B457" s="19"/>
      <c r="C457" s="19"/>
      <c r="D457" s="19"/>
      <c r="E457" s="19"/>
      <c r="F457" s="20"/>
      <c r="G457" s="19"/>
      <c r="H457" s="16" t="str">
        <f aca="true">IF(F457="","",F457-TODAY())</f>
        <v/>
      </c>
      <c r="I457" s="17" t="str">
        <f aca="false">IF(OR(F457="",B457=""),"",IF(H457&lt;0,"Retirar: caducado",IF(H457&lt;=INDEX(Ajustes!$D$3:$D$4,MATCH(B457,Ajustes!$A$3:$A$4,0)),"Descuento "&amp;TEXT(INDEX(Ajustes!$E$3:$E$4,MATCH(B457,Ajustes!$A$3:$A$4,0)),"0%"),IF(H457&lt;=INDEX(Ajustes!$B$3:$B$4,MATCH(B457,Ajustes!$A$3:$A$4,0)),"Descuento "&amp;TEXT(INDEX(Ajustes!$C$3:$C$4,MATCH(B457,Ajustes!$A$3:$A$4,0)),"0%"),"En fecha"))))</f>
        <v/>
      </c>
      <c r="J457" s="19"/>
      <c r="K457" s="20"/>
      <c r="L457" s="19"/>
    </row>
    <row r="458" customFormat="false" ht="15" hidden="false" customHeight="false" outlineLevel="0" collapsed="false">
      <c r="A458" s="19"/>
      <c r="B458" s="19"/>
      <c r="C458" s="19"/>
      <c r="D458" s="19"/>
      <c r="E458" s="19"/>
      <c r="F458" s="20"/>
      <c r="G458" s="19"/>
      <c r="H458" s="16" t="str">
        <f aca="true">IF(F458="","",F458-TODAY())</f>
        <v/>
      </c>
      <c r="I458" s="17" t="str">
        <f aca="false">IF(OR(F458="",B458=""),"",IF(H458&lt;0,"Retirar: caducado",IF(H458&lt;=INDEX(Ajustes!$D$3:$D$4,MATCH(B458,Ajustes!$A$3:$A$4,0)),"Descuento "&amp;TEXT(INDEX(Ajustes!$E$3:$E$4,MATCH(B458,Ajustes!$A$3:$A$4,0)),"0%"),IF(H458&lt;=INDEX(Ajustes!$B$3:$B$4,MATCH(B458,Ajustes!$A$3:$A$4,0)),"Descuento "&amp;TEXT(INDEX(Ajustes!$C$3:$C$4,MATCH(B458,Ajustes!$A$3:$A$4,0)),"0%"),"En fecha"))))</f>
        <v/>
      </c>
      <c r="J458" s="19"/>
      <c r="K458" s="20"/>
      <c r="L458" s="19"/>
    </row>
    <row r="459" customFormat="false" ht="15" hidden="false" customHeight="false" outlineLevel="0" collapsed="false">
      <c r="A459" s="19"/>
      <c r="B459" s="19"/>
      <c r="C459" s="19"/>
      <c r="D459" s="19"/>
      <c r="E459" s="19"/>
      <c r="F459" s="20"/>
      <c r="G459" s="19"/>
      <c r="H459" s="16" t="str">
        <f aca="true">IF(F459="","",F459-TODAY())</f>
        <v/>
      </c>
      <c r="I459" s="17" t="str">
        <f aca="false">IF(OR(F459="",B459=""),"",IF(H459&lt;0,"Retirar: caducado",IF(H459&lt;=INDEX(Ajustes!$D$3:$D$4,MATCH(B459,Ajustes!$A$3:$A$4,0)),"Descuento "&amp;TEXT(INDEX(Ajustes!$E$3:$E$4,MATCH(B459,Ajustes!$A$3:$A$4,0)),"0%"),IF(H459&lt;=INDEX(Ajustes!$B$3:$B$4,MATCH(B459,Ajustes!$A$3:$A$4,0)),"Descuento "&amp;TEXT(INDEX(Ajustes!$C$3:$C$4,MATCH(B459,Ajustes!$A$3:$A$4,0)),"0%"),"En fecha"))))</f>
        <v/>
      </c>
      <c r="J459" s="19"/>
      <c r="K459" s="20"/>
      <c r="L459" s="19"/>
    </row>
    <row r="460" customFormat="false" ht="15" hidden="false" customHeight="false" outlineLevel="0" collapsed="false">
      <c r="A460" s="19"/>
      <c r="B460" s="19"/>
      <c r="C460" s="19"/>
      <c r="D460" s="19"/>
      <c r="E460" s="19"/>
      <c r="F460" s="20"/>
      <c r="G460" s="19"/>
      <c r="H460" s="16" t="str">
        <f aca="true">IF(F460="","",F460-TODAY())</f>
        <v/>
      </c>
      <c r="I460" s="17" t="str">
        <f aca="false">IF(OR(F460="",B460=""),"",IF(H460&lt;0,"Retirar: caducado",IF(H460&lt;=INDEX(Ajustes!$D$3:$D$4,MATCH(B460,Ajustes!$A$3:$A$4,0)),"Descuento "&amp;TEXT(INDEX(Ajustes!$E$3:$E$4,MATCH(B460,Ajustes!$A$3:$A$4,0)),"0%"),IF(H460&lt;=INDEX(Ajustes!$B$3:$B$4,MATCH(B460,Ajustes!$A$3:$A$4,0)),"Descuento "&amp;TEXT(INDEX(Ajustes!$C$3:$C$4,MATCH(B460,Ajustes!$A$3:$A$4,0)),"0%"),"En fecha"))))</f>
        <v/>
      </c>
      <c r="J460" s="19"/>
      <c r="K460" s="20"/>
      <c r="L460" s="19"/>
    </row>
    <row r="461" customFormat="false" ht="15" hidden="false" customHeight="false" outlineLevel="0" collapsed="false">
      <c r="A461" s="19"/>
      <c r="B461" s="19"/>
      <c r="C461" s="19"/>
      <c r="D461" s="19"/>
      <c r="E461" s="19"/>
      <c r="F461" s="20"/>
      <c r="G461" s="19"/>
      <c r="H461" s="16" t="str">
        <f aca="true">IF(F461="","",F461-TODAY())</f>
        <v/>
      </c>
      <c r="I461" s="17" t="str">
        <f aca="false">IF(OR(F461="",B461=""),"",IF(H461&lt;0,"Retirar: caducado",IF(H461&lt;=INDEX(Ajustes!$D$3:$D$4,MATCH(B461,Ajustes!$A$3:$A$4,0)),"Descuento "&amp;TEXT(INDEX(Ajustes!$E$3:$E$4,MATCH(B461,Ajustes!$A$3:$A$4,0)),"0%"),IF(H461&lt;=INDEX(Ajustes!$B$3:$B$4,MATCH(B461,Ajustes!$A$3:$A$4,0)),"Descuento "&amp;TEXT(INDEX(Ajustes!$C$3:$C$4,MATCH(B461,Ajustes!$A$3:$A$4,0)),"0%"),"En fecha"))))</f>
        <v/>
      </c>
      <c r="J461" s="19"/>
      <c r="K461" s="20"/>
      <c r="L461" s="19"/>
    </row>
    <row r="462" customFormat="false" ht="15" hidden="false" customHeight="false" outlineLevel="0" collapsed="false">
      <c r="A462" s="19"/>
      <c r="B462" s="19"/>
      <c r="C462" s="19"/>
      <c r="D462" s="19"/>
      <c r="E462" s="19"/>
      <c r="F462" s="20"/>
      <c r="G462" s="19"/>
      <c r="H462" s="16" t="str">
        <f aca="true">IF(F462="","",F462-TODAY())</f>
        <v/>
      </c>
      <c r="I462" s="17" t="str">
        <f aca="false">IF(OR(F462="",B462=""),"",IF(H462&lt;0,"Retirar: caducado",IF(H462&lt;=INDEX(Ajustes!$D$3:$D$4,MATCH(B462,Ajustes!$A$3:$A$4,0)),"Descuento "&amp;TEXT(INDEX(Ajustes!$E$3:$E$4,MATCH(B462,Ajustes!$A$3:$A$4,0)),"0%"),IF(H462&lt;=INDEX(Ajustes!$B$3:$B$4,MATCH(B462,Ajustes!$A$3:$A$4,0)),"Descuento "&amp;TEXT(INDEX(Ajustes!$C$3:$C$4,MATCH(B462,Ajustes!$A$3:$A$4,0)),"0%"),"En fecha"))))</f>
        <v/>
      </c>
      <c r="J462" s="19"/>
      <c r="K462" s="20"/>
      <c r="L462" s="19"/>
    </row>
    <row r="463" customFormat="false" ht="15" hidden="false" customHeight="false" outlineLevel="0" collapsed="false">
      <c r="A463" s="19"/>
      <c r="B463" s="19"/>
      <c r="C463" s="19"/>
      <c r="D463" s="19"/>
      <c r="E463" s="19"/>
      <c r="F463" s="20"/>
      <c r="G463" s="19"/>
      <c r="H463" s="16" t="str">
        <f aca="true">IF(F463="","",F463-TODAY())</f>
        <v/>
      </c>
      <c r="I463" s="17" t="str">
        <f aca="false">IF(OR(F463="",B463=""),"",IF(H463&lt;0,"Retirar: caducado",IF(H463&lt;=INDEX(Ajustes!$D$3:$D$4,MATCH(B463,Ajustes!$A$3:$A$4,0)),"Descuento "&amp;TEXT(INDEX(Ajustes!$E$3:$E$4,MATCH(B463,Ajustes!$A$3:$A$4,0)),"0%"),IF(H463&lt;=INDEX(Ajustes!$B$3:$B$4,MATCH(B463,Ajustes!$A$3:$A$4,0)),"Descuento "&amp;TEXT(INDEX(Ajustes!$C$3:$C$4,MATCH(B463,Ajustes!$A$3:$A$4,0)),"0%"),"En fecha"))))</f>
        <v/>
      </c>
      <c r="J463" s="19"/>
      <c r="K463" s="20"/>
      <c r="L463" s="19"/>
    </row>
    <row r="464" customFormat="false" ht="15" hidden="false" customHeight="false" outlineLevel="0" collapsed="false">
      <c r="A464" s="19"/>
      <c r="B464" s="19"/>
      <c r="C464" s="19"/>
      <c r="D464" s="19"/>
      <c r="E464" s="19"/>
      <c r="F464" s="20"/>
      <c r="G464" s="19"/>
      <c r="H464" s="16" t="str">
        <f aca="true">IF(F464="","",F464-TODAY())</f>
        <v/>
      </c>
      <c r="I464" s="17" t="str">
        <f aca="false">IF(OR(F464="",B464=""),"",IF(H464&lt;0,"Retirar: caducado",IF(H464&lt;=INDEX(Ajustes!$D$3:$D$4,MATCH(B464,Ajustes!$A$3:$A$4,0)),"Descuento "&amp;TEXT(INDEX(Ajustes!$E$3:$E$4,MATCH(B464,Ajustes!$A$3:$A$4,0)),"0%"),IF(H464&lt;=INDEX(Ajustes!$B$3:$B$4,MATCH(B464,Ajustes!$A$3:$A$4,0)),"Descuento "&amp;TEXT(INDEX(Ajustes!$C$3:$C$4,MATCH(B464,Ajustes!$A$3:$A$4,0)),"0%"),"En fecha"))))</f>
        <v/>
      </c>
      <c r="J464" s="19"/>
      <c r="K464" s="20"/>
      <c r="L464" s="19"/>
    </row>
    <row r="465" customFormat="false" ht="15" hidden="false" customHeight="false" outlineLevel="0" collapsed="false">
      <c r="A465" s="19"/>
      <c r="B465" s="19"/>
      <c r="C465" s="19"/>
      <c r="D465" s="19"/>
      <c r="E465" s="19"/>
      <c r="F465" s="20"/>
      <c r="G465" s="19"/>
      <c r="H465" s="16" t="str">
        <f aca="true">IF(F465="","",F465-TODAY())</f>
        <v/>
      </c>
      <c r="I465" s="17" t="str">
        <f aca="false">IF(OR(F465="",B465=""),"",IF(H465&lt;0,"Retirar: caducado",IF(H465&lt;=INDEX(Ajustes!$D$3:$D$4,MATCH(B465,Ajustes!$A$3:$A$4,0)),"Descuento "&amp;TEXT(INDEX(Ajustes!$E$3:$E$4,MATCH(B465,Ajustes!$A$3:$A$4,0)),"0%"),IF(H465&lt;=INDEX(Ajustes!$B$3:$B$4,MATCH(B465,Ajustes!$A$3:$A$4,0)),"Descuento "&amp;TEXT(INDEX(Ajustes!$C$3:$C$4,MATCH(B465,Ajustes!$A$3:$A$4,0)),"0%"),"En fecha"))))</f>
        <v/>
      </c>
      <c r="J465" s="19"/>
      <c r="K465" s="20"/>
      <c r="L465" s="19"/>
    </row>
    <row r="466" customFormat="false" ht="15" hidden="false" customHeight="false" outlineLevel="0" collapsed="false">
      <c r="A466" s="19"/>
      <c r="B466" s="19"/>
      <c r="C466" s="19"/>
      <c r="D466" s="19"/>
      <c r="E466" s="19"/>
      <c r="F466" s="20"/>
      <c r="G466" s="19"/>
      <c r="H466" s="16" t="str">
        <f aca="true">IF(F466="","",F466-TODAY())</f>
        <v/>
      </c>
      <c r="I466" s="17" t="str">
        <f aca="false">IF(OR(F466="",B466=""),"",IF(H466&lt;0,"Retirar: caducado",IF(H466&lt;=INDEX(Ajustes!$D$3:$D$4,MATCH(B466,Ajustes!$A$3:$A$4,0)),"Descuento "&amp;TEXT(INDEX(Ajustes!$E$3:$E$4,MATCH(B466,Ajustes!$A$3:$A$4,0)),"0%"),IF(H466&lt;=INDEX(Ajustes!$B$3:$B$4,MATCH(B466,Ajustes!$A$3:$A$4,0)),"Descuento "&amp;TEXT(INDEX(Ajustes!$C$3:$C$4,MATCH(B466,Ajustes!$A$3:$A$4,0)),"0%"),"En fecha"))))</f>
        <v/>
      </c>
      <c r="J466" s="19"/>
      <c r="K466" s="20"/>
      <c r="L466" s="19"/>
    </row>
    <row r="467" customFormat="false" ht="15" hidden="false" customHeight="false" outlineLevel="0" collapsed="false">
      <c r="A467" s="19"/>
      <c r="B467" s="19"/>
      <c r="C467" s="19"/>
      <c r="D467" s="19"/>
      <c r="E467" s="19"/>
      <c r="F467" s="20"/>
      <c r="G467" s="19"/>
      <c r="H467" s="16" t="str">
        <f aca="true">IF(F467="","",F467-TODAY())</f>
        <v/>
      </c>
      <c r="I467" s="17" t="str">
        <f aca="false">IF(OR(F467="",B467=""),"",IF(H467&lt;0,"Retirar: caducado",IF(H467&lt;=INDEX(Ajustes!$D$3:$D$4,MATCH(B467,Ajustes!$A$3:$A$4,0)),"Descuento "&amp;TEXT(INDEX(Ajustes!$E$3:$E$4,MATCH(B467,Ajustes!$A$3:$A$4,0)),"0%"),IF(H467&lt;=INDEX(Ajustes!$B$3:$B$4,MATCH(B467,Ajustes!$A$3:$A$4,0)),"Descuento "&amp;TEXT(INDEX(Ajustes!$C$3:$C$4,MATCH(B467,Ajustes!$A$3:$A$4,0)),"0%"),"En fecha"))))</f>
        <v/>
      </c>
      <c r="J467" s="19"/>
      <c r="K467" s="20"/>
      <c r="L467" s="19"/>
    </row>
    <row r="468" customFormat="false" ht="15" hidden="false" customHeight="false" outlineLevel="0" collapsed="false">
      <c r="A468" s="19"/>
      <c r="B468" s="19"/>
      <c r="C468" s="19"/>
      <c r="D468" s="19"/>
      <c r="E468" s="19"/>
      <c r="F468" s="20"/>
      <c r="G468" s="19"/>
      <c r="H468" s="16" t="str">
        <f aca="true">IF(F468="","",F468-TODAY())</f>
        <v/>
      </c>
      <c r="I468" s="17" t="str">
        <f aca="false">IF(OR(F468="",B468=""),"",IF(H468&lt;0,"Retirar: caducado",IF(H468&lt;=INDEX(Ajustes!$D$3:$D$4,MATCH(B468,Ajustes!$A$3:$A$4,0)),"Descuento "&amp;TEXT(INDEX(Ajustes!$E$3:$E$4,MATCH(B468,Ajustes!$A$3:$A$4,0)),"0%"),IF(H468&lt;=INDEX(Ajustes!$B$3:$B$4,MATCH(B468,Ajustes!$A$3:$A$4,0)),"Descuento "&amp;TEXT(INDEX(Ajustes!$C$3:$C$4,MATCH(B468,Ajustes!$A$3:$A$4,0)),"0%"),"En fecha"))))</f>
        <v/>
      </c>
      <c r="J468" s="19"/>
      <c r="K468" s="20"/>
      <c r="L468" s="19"/>
    </row>
    <row r="469" customFormat="false" ht="15" hidden="false" customHeight="false" outlineLevel="0" collapsed="false">
      <c r="A469" s="19"/>
      <c r="B469" s="19"/>
      <c r="C469" s="19"/>
      <c r="D469" s="19"/>
      <c r="E469" s="19"/>
      <c r="F469" s="20"/>
      <c r="G469" s="19"/>
      <c r="H469" s="16" t="str">
        <f aca="true">IF(F469="","",F469-TODAY())</f>
        <v/>
      </c>
      <c r="I469" s="17" t="str">
        <f aca="false">IF(OR(F469="",B469=""),"",IF(H469&lt;0,"Retirar: caducado",IF(H469&lt;=INDEX(Ajustes!$D$3:$D$4,MATCH(B469,Ajustes!$A$3:$A$4,0)),"Descuento "&amp;TEXT(INDEX(Ajustes!$E$3:$E$4,MATCH(B469,Ajustes!$A$3:$A$4,0)),"0%"),IF(H469&lt;=INDEX(Ajustes!$B$3:$B$4,MATCH(B469,Ajustes!$A$3:$A$4,0)),"Descuento "&amp;TEXT(INDEX(Ajustes!$C$3:$C$4,MATCH(B469,Ajustes!$A$3:$A$4,0)),"0%"),"En fecha"))))</f>
        <v/>
      </c>
      <c r="J469" s="19"/>
      <c r="K469" s="20"/>
      <c r="L469" s="19"/>
    </row>
    <row r="470" customFormat="false" ht="15" hidden="false" customHeight="false" outlineLevel="0" collapsed="false">
      <c r="A470" s="19"/>
      <c r="B470" s="19"/>
      <c r="C470" s="19"/>
      <c r="D470" s="19"/>
      <c r="E470" s="19"/>
      <c r="F470" s="20"/>
      <c r="G470" s="19"/>
      <c r="H470" s="16" t="str">
        <f aca="true">IF(F470="","",F470-TODAY())</f>
        <v/>
      </c>
      <c r="I470" s="17" t="str">
        <f aca="false">IF(OR(F470="",B470=""),"",IF(H470&lt;0,"Retirar: caducado",IF(H470&lt;=INDEX(Ajustes!$D$3:$D$4,MATCH(B470,Ajustes!$A$3:$A$4,0)),"Descuento "&amp;TEXT(INDEX(Ajustes!$E$3:$E$4,MATCH(B470,Ajustes!$A$3:$A$4,0)),"0%"),IF(H470&lt;=INDEX(Ajustes!$B$3:$B$4,MATCH(B470,Ajustes!$A$3:$A$4,0)),"Descuento "&amp;TEXT(INDEX(Ajustes!$C$3:$C$4,MATCH(B470,Ajustes!$A$3:$A$4,0)),"0%"),"En fecha"))))</f>
        <v/>
      </c>
      <c r="J470" s="19"/>
      <c r="K470" s="20"/>
      <c r="L470" s="19"/>
    </row>
    <row r="471" customFormat="false" ht="15" hidden="false" customHeight="false" outlineLevel="0" collapsed="false">
      <c r="A471" s="19"/>
      <c r="B471" s="19"/>
      <c r="C471" s="19"/>
      <c r="D471" s="19"/>
      <c r="E471" s="19"/>
      <c r="F471" s="20"/>
      <c r="G471" s="19"/>
      <c r="H471" s="16" t="str">
        <f aca="true">IF(F471="","",F471-TODAY())</f>
        <v/>
      </c>
      <c r="I471" s="17" t="str">
        <f aca="false">IF(OR(F471="",B471=""),"",IF(H471&lt;0,"Retirar: caducado",IF(H471&lt;=INDEX(Ajustes!$D$3:$D$4,MATCH(B471,Ajustes!$A$3:$A$4,0)),"Descuento "&amp;TEXT(INDEX(Ajustes!$E$3:$E$4,MATCH(B471,Ajustes!$A$3:$A$4,0)),"0%"),IF(H471&lt;=INDEX(Ajustes!$B$3:$B$4,MATCH(B471,Ajustes!$A$3:$A$4,0)),"Descuento "&amp;TEXT(INDEX(Ajustes!$C$3:$C$4,MATCH(B471,Ajustes!$A$3:$A$4,0)),"0%"),"En fecha"))))</f>
        <v/>
      </c>
      <c r="J471" s="19"/>
      <c r="K471" s="20"/>
      <c r="L471" s="19"/>
    </row>
    <row r="472" customFormat="false" ht="15" hidden="false" customHeight="false" outlineLevel="0" collapsed="false">
      <c r="A472" s="19"/>
      <c r="B472" s="19"/>
      <c r="C472" s="19"/>
      <c r="D472" s="19"/>
      <c r="E472" s="19"/>
      <c r="F472" s="20"/>
      <c r="G472" s="19"/>
      <c r="H472" s="16" t="str">
        <f aca="true">IF(F472="","",F472-TODAY())</f>
        <v/>
      </c>
      <c r="I472" s="17" t="str">
        <f aca="false">IF(OR(F472="",B472=""),"",IF(H472&lt;0,"Retirar: caducado",IF(H472&lt;=INDEX(Ajustes!$D$3:$D$4,MATCH(B472,Ajustes!$A$3:$A$4,0)),"Descuento "&amp;TEXT(INDEX(Ajustes!$E$3:$E$4,MATCH(B472,Ajustes!$A$3:$A$4,0)),"0%"),IF(H472&lt;=INDEX(Ajustes!$B$3:$B$4,MATCH(B472,Ajustes!$A$3:$A$4,0)),"Descuento "&amp;TEXT(INDEX(Ajustes!$C$3:$C$4,MATCH(B472,Ajustes!$A$3:$A$4,0)),"0%"),"En fecha"))))</f>
        <v/>
      </c>
      <c r="J472" s="19"/>
      <c r="K472" s="20"/>
      <c r="L472" s="19"/>
    </row>
    <row r="473" customFormat="false" ht="15" hidden="false" customHeight="false" outlineLevel="0" collapsed="false">
      <c r="A473" s="19"/>
      <c r="B473" s="19"/>
      <c r="C473" s="19"/>
      <c r="D473" s="19"/>
      <c r="E473" s="19"/>
      <c r="F473" s="20"/>
      <c r="G473" s="19"/>
      <c r="H473" s="16" t="str">
        <f aca="true">IF(F473="","",F473-TODAY())</f>
        <v/>
      </c>
      <c r="I473" s="17" t="str">
        <f aca="false">IF(OR(F473="",B473=""),"",IF(H473&lt;0,"Retirar: caducado",IF(H473&lt;=INDEX(Ajustes!$D$3:$D$4,MATCH(B473,Ajustes!$A$3:$A$4,0)),"Descuento "&amp;TEXT(INDEX(Ajustes!$E$3:$E$4,MATCH(B473,Ajustes!$A$3:$A$4,0)),"0%"),IF(H473&lt;=INDEX(Ajustes!$B$3:$B$4,MATCH(B473,Ajustes!$A$3:$A$4,0)),"Descuento "&amp;TEXT(INDEX(Ajustes!$C$3:$C$4,MATCH(B473,Ajustes!$A$3:$A$4,0)),"0%"),"En fecha"))))</f>
        <v/>
      </c>
      <c r="J473" s="19"/>
      <c r="K473" s="20"/>
      <c r="L473" s="19"/>
    </row>
    <row r="474" customFormat="false" ht="15" hidden="false" customHeight="false" outlineLevel="0" collapsed="false">
      <c r="A474" s="19"/>
      <c r="B474" s="19"/>
      <c r="C474" s="19"/>
      <c r="D474" s="19"/>
      <c r="E474" s="19"/>
      <c r="F474" s="20"/>
      <c r="G474" s="19"/>
      <c r="H474" s="16" t="str">
        <f aca="true">IF(F474="","",F474-TODAY())</f>
        <v/>
      </c>
      <c r="I474" s="17" t="str">
        <f aca="false">IF(OR(F474="",B474=""),"",IF(H474&lt;0,"Retirar: caducado",IF(H474&lt;=INDEX(Ajustes!$D$3:$D$4,MATCH(B474,Ajustes!$A$3:$A$4,0)),"Descuento "&amp;TEXT(INDEX(Ajustes!$E$3:$E$4,MATCH(B474,Ajustes!$A$3:$A$4,0)),"0%"),IF(H474&lt;=INDEX(Ajustes!$B$3:$B$4,MATCH(B474,Ajustes!$A$3:$A$4,0)),"Descuento "&amp;TEXT(INDEX(Ajustes!$C$3:$C$4,MATCH(B474,Ajustes!$A$3:$A$4,0)),"0%"),"En fecha"))))</f>
        <v/>
      </c>
      <c r="J474" s="19"/>
      <c r="K474" s="20"/>
      <c r="L474" s="19"/>
    </row>
    <row r="475" customFormat="false" ht="15" hidden="false" customHeight="false" outlineLevel="0" collapsed="false">
      <c r="A475" s="19"/>
      <c r="B475" s="19"/>
      <c r="C475" s="19"/>
      <c r="D475" s="19"/>
      <c r="E475" s="19"/>
      <c r="F475" s="20"/>
      <c r="G475" s="19"/>
      <c r="H475" s="16" t="str">
        <f aca="true">IF(F475="","",F475-TODAY())</f>
        <v/>
      </c>
      <c r="I475" s="17" t="str">
        <f aca="false">IF(OR(F475="",B475=""),"",IF(H475&lt;0,"Retirar: caducado",IF(H475&lt;=INDEX(Ajustes!$D$3:$D$4,MATCH(B475,Ajustes!$A$3:$A$4,0)),"Descuento "&amp;TEXT(INDEX(Ajustes!$E$3:$E$4,MATCH(B475,Ajustes!$A$3:$A$4,0)),"0%"),IF(H475&lt;=INDEX(Ajustes!$B$3:$B$4,MATCH(B475,Ajustes!$A$3:$A$4,0)),"Descuento "&amp;TEXT(INDEX(Ajustes!$C$3:$C$4,MATCH(B475,Ajustes!$A$3:$A$4,0)),"0%"),"En fecha"))))</f>
        <v/>
      </c>
      <c r="J475" s="19"/>
      <c r="K475" s="20"/>
      <c r="L475" s="19"/>
    </row>
    <row r="476" customFormat="false" ht="15" hidden="false" customHeight="false" outlineLevel="0" collapsed="false">
      <c r="A476" s="19"/>
      <c r="B476" s="19"/>
      <c r="C476" s="19"/>
      <c r="D476" s="19"/>
      <c r="E476" s="19"/>
      <c r="F476" s="20"/>
      <c r="G476" s="19"/>
      <c r="H476" s="16" t="str">
        <f aca="true">IF(F476="","",F476-TODAY())</f>
        <v/>
      </c>
      <c r="I476" s="17" t="str">
        <f aca="false">IF(OR(F476="",B476=""),"",IF(H476&lt;0,"Retirar: caducado",IF(H476&lt;=INDEX(Ajustes!$D$3:$D$4,MATCH(B476,Ajustes!$A$3:$A$4,0)),"Descuento "&amp;TEXT(INDEX(Ajustes!$E$3:$E$4,MATCH(B476,Ajustes!$A$3:$A$4,0)),"0%"),IF(H476&lt;=INDEX(Ajustes!$B$3:$B$4,MATCH(B476,Ajustes!$A$3:$A$4,0)),"Descuento "&amp;TEXT(INDEX(Ajustes!$C$3:$C$4,MATCH(B476,Ajustes!$A$3:$A$4,0)),"0%"),"En fecha"))))</f>
        <v/>
      </c>
      <c r="J476" s="19"/>
      <c r="K476" s="20"/>
      <c r="L476" s="19"/>
    </row>
    <row r="477" customFormat="false" ht="15" hidden="false" customHeight="false" outlineLevel="0" collapsed="false">
      <c r="A477" s="19"/>
      <c r="B477" s="19"/>
      <c r="C477" s="19"/>
      <c r="D477" s="19"/>
      <c r="E477" s="19"/>
      <c r="F477" s="20"/>
      <c r="G477" s="19"/>
      <c r="H477" s="16" t="str">
        <f aca="true">IF(F477="","",F477-TODAY())</f>
        <v/>
      </c>
      <c r="I477" s="17" t="str">
        <f aca="false">IF(OR(F477="",B477=""),"",IF(H477&lt;0,"Retirar: caducado",IF(H477&lt;=INDEX(Ajustes!$D$3:$D$4,MATCH(B477,Ajustes!$A$3:$A$4,0)),"Descuento "&amp;TEXT(INDEX(Ajustes!$E$3:$E$4,MATCH(B477,Ajustes!$A$3:$A$4,0)),"0%"),IF(H477&lt;=INDEX(Ajustes!$B$3:$B$4,MATCH(B477,Ajustes!$A$3:$A$4,0)),"Descuento "&amp;TEXT(INDEX(Ajustes!$C$3:$C$4,MATCH(B477,Ajustes!$A$3:$A$4,0)),"0%"),"En fecha"))))</f>
        <v/>
      </c>
      <c r="J477" s="19"/>
      <c r="K477" s="20"/>
      <c r="L477" s="19"/>
    </row>
    <row r="478" customFormat="false" ht="15" hidden="false" customHeight="false" outlineLevel="0" collapsed="false">
      <c r="A478" s="19"/>
      <c r="B478" s="19"/>
      <c r="C478" s="19"/>
      <c r="D478" s="19"/>
      <c r="E478" s="19"/>
      <c r="F478" s="20"/>
      <c r="G478" s="19"/>
      <c r="H478" s="16" t="str">
        <f aca="true">IF(F478="","",F478-TODAY())</f>
        <v/>
      </c>
      <c r="I478" s="17" t="str">
        <f aca="false">IF(OR(F478="",B478=""),"",IF(H478&lt;0,"Retirar: caducado",IF(H478&lt;=INDEX(Ajustes!$D$3:$D$4,MATCH(B478,Ajustes!$A$3:$A$4,0)),"Descuento "&amp;TEXT(INDEX(Ajustes!$E$3:$E$4,MATCH(B478,Ajustes!$A$3:$A$4,0)),"0%"),IF(H478&lt;=INDEX(Ajustes!$B$3:$B$4,MATCH(B478,Ajustes!$A$3:$A$4,0)),"Descuento "&amp;TEXT(INDEX(Ajustes!$C$3:$C$4,MATCH(B478,Ajustes!$A$3:$A$4,0)),"0%"),"En fecha"))))</f>
        <v/>
      </c>
      <c r="J478" s="19"/>
      <c r="K478" s="20"/>
      <c r="L478" s="19"/>
    </row>
    <row r="479" customFormat="false" ht="15" hidden="false" customHeight="false" outlineLevel="0" collapsed="false">
      <c r="A479" s="19"/>
      <c r="B479" s="19"/>
      <c r="C479" s="19"/>
      <c r="D479" s="19"/>
      <c r="E479" s="19"/>
      <c r="F479" s="20"/>
      <c r="G479" s="19"/>
      <c r="H479" s="16" t="str">
        <f aca="true">IF(F479="","",F479-TODAY())</f>
        <v/>
      </c>
      <c r="I479" s="17" t="str">
        <f aca="false">IF(OR(F479="",B479=""),"",IF(H479&lt;0,"Retirar: caducado",IF(H479&lt;=INDEX(Ajustes!$D$3:$D$4,MATCH(B479,Ajustes!$A$3:$A$4,0)),"Descuento "&amp;TEXT(INDEX(Ajustes!$E$3:$E$4,MATCH(B479,Ajustes!$A$3:$A$4,0)),"0%"),IF(H479&lt;=INDEX(Ajustes!$B$3:$B$4,MATCH(B479,Ajustes!$A$3:$A$4,0)),"Descuento "&amp;TEXT(INDEX(Ajustes!$C$3:$C$4,MATCH(B479,Ajustes!$A$3:$A$4,0)),"0%"),"En fecha"))))</f>
        <v/>
      </c>
      <c r="J479" s="19"/>
      <c r="K479" s="20"/>
      <c r="L479" s="19"/>
    </row>
    <row r="480" customFormat="false" ht="15" hidden="false" customHeight="false" outlineLevel="0" collapsed="false">
      <c r="A480" s="19"/>
      <c r="B480" s="19"/>
      <c r="C480" s="19"/>
      <c r="D480" s="19"/>
      <c r="E480" s="19"/>
      <c r="F480" s="20"/>
      <c r="G480" s="19"/>
      <c r="H480" s="16" t="str">
        <f aca="true">IF(F480="","",F480-TODAY())</f>
        <v/>
      </c>
      <c r="I480" s="17" t="str">
        <f aca="false">IF(OR(F480="",B480=""),"",IF(H480&lt;0,"Retirar: caducado",IF(H480&lt;=INDEX(Ajustes!$D$3:$D$4,MATCH(B480,Ajustes!$A$3:$A$4,0)),"Descuento "&amp;TEXT(INDEX(Ajustes!$E$3:$E$4,MATCH(B480,Ajustes!$A$3:$A$4,0)),"0%"),IF(H480&lt;=INDEX(Ajustes!$B$3:$B$4,MATCH(B480,Ajustes!$A$3:$A$4,0)),"Descuento "&amp;TEXT(INDEX(Ajustes!$C$3:$C$4,MATCH(B480,Ajustes!$A$3:$A$4,0)),"0%"),"En fecha"))))</f>
        <v/>
      </c>
      <c r="J480" s="19"/>
      <c r="K480" s="20"/>
      <c r="L480" s="19"/>
    </row>
    <row r="481" customFormat="false" ht="15" hidden="false" customHeight="false" outlineLevel="0" collapsed="false">
      <c r="A481" s="19"/>
      <c r="B481" s="19"/>
      <c r="C481" s="19"/>
      <c r="D481" s="19"/>
      <c r="E481" s="19"/>
      <c r="F481" s="20"/>
      <c r="G481" s="19"/>
      <c r="H481" s="16" t="str">
        <f aca="true">IF(F481="","",F481-TODAY())</f>
        <v/>
      </c>
      <c r="I481" s="17" t="str">
        <f aca="false">IF(OR(F481="",B481=""),"",IF(H481&lt;0,"Retirar: caducado",IF(H481&lt;=INDEX(Ajustes!$D$3:$D$4,MATCH(B481,Ajustes!$A$3:$A$4,0)),"Descuento "&amp;TEXT(INDEX(Ajustes!$E$3:$E$4,MATCH(B481,Ajustes!$A$3:$A$4,0)),"0%"),IF(H481&lt;=INDEX(Ajustes!$B$3:$B$4,MATCH(B481,Ajustes!$A$3:$A$4,0)),"Descuento "&amp;TEXT(INDEX(Ajustes!$C$3:$C$4,MATCH(B481,Ajustes!$A$3:$A$4,0)),"0%"),"En fecha"))))</f>
        <v/>
      </c>
      <c r="J481" s="19"/>
      <c r="K481" s="20"/>
      <c r="L481" s="19"/>
    </row>
    <row r="482" customFormat="false" ht="15" hidden="false" customHeight="false" outlineLevel="0" collapsed="false">
      <c r="A482" s="19"/>
      <c r="B482" s="19"/>
      <c r="C482" s="19"/>
      <c r="D482" s="19"/>
      <c r="E482" s="19"/>
      <c r="F482" s="20"/>
      <c r="G482" s="19"/>
      <c r="H482" s="16" t="str">
        <f aca="true">IF(F482="","",F482-TODAY())</f>
        <v/>
      </c>
      <c r="I482" s="17" t="str">
        <f aca="false">IF(OR(F482="",B482=""),"",IF(H482&lt;0,"Retirar: caducado",IF(H482&lt;=INDEX(Ajustes!$D$3:$D$4,MATCH(B482,Ajustes!$A$3:$A$4,0)),"Descuento "&amp;TEXT(INDEX(Ajustes!$E$3:$E$4,MATCH(B482,Ajustes!$A$3:$A$4,0)),"0%"),IF(H482&lt;=INDEX(Ajustes!$B$3:$B$4,MATCH(B482,Ajustes!$A$3:$A$4,0)),"Descuento "&amp;TEXT(INDEX(Ajustes!$C$3:$C$4,MATCH(B482,Ajustes!$A$3:$A$4,0)),"0%"),"En fecha"))))</f>
        <v/>
      </c>
      <c r="J482" s="19"/>
      <c r="K482" s="20"/>
      <c r="L482" s="19"/>
    </row>
    <row r="483" customFormat="false" ht="15" hidden="false" customHeight="false" outlineLevel="0" collapsed="false">
      <c r="A483" s="19"/>
      <c r="B483" s="19"/>
      <c r="C483" s="19"/>
      <c r="D483" s="19"/>
      <c r="E483" s="19"/>
      <c r="F483" s="20"/>
      <c r="G483" s="19"/>
      <c r="H483" s="16" t="str">
        <f aca="true">IF(F483="","",F483-TODAY())</f>
        <v/>
      </c>
      <c r="I483" s="17" t="str">
        <f aca="false">IF(OR(F483="",B483=""),"",IF(H483&lt;0,"Retirar: caducado",IF(H483&lt;=INDEX(Ajustes!$D$3:$D$4,MATCH(B483,Ajustes!$A$3:$A$4,0)),"Descuento "&amp;TEXT(INDEX(Ajustes!$E$3:$E$4,MATCH(B483,Ajustes!$A$3:$A$4,0)),"0%"),IF(H483&lt;=INDEX(Ajustes!$B$3:$B$4,MATCH(B483,Ajustes!$A$3:$A$4,0)),"Descuento "&amp;TEXT(INDEX(Ajustes!$C$3:$C$4,MATCH(B483,Ajustes!$A$3:$A$4,0)),"0%"),"En fecha"))))</f>
        <v/>
      </c>
      <c r="J483" s="19"/>
      <c r="K483" s="20"/>
      <c r="L483" s="19"/>
    </row>
    <row r="484" customFormat="false" ht="15" hidden="false" customHeight="false" outlineLevel="0" collapsed="false">
      <c r="A484" s="19"/>
      <c r="B484" s="19"/>
      <c r="C484" s="19"/>
      <c r="D484" s="19"/>
      <c r="E484" s="19"/>
      <c r="F484" s="20"/>
      <c r="G484" s="19"/>
      <c r="H484" s="16" t="str">
        <f aca="true">IF(F484="","",F484-TODAY())</f>
        <v/>
      </c>
      <c r="I484" s="17" t="str">
        <f aca="false">IF(OR(F484="",B484=""),"",IF(H484&lt;0,"Retirar: caducado",IF(H484&lt;=INDEX(Ajustes!$D$3:$D$4,MATCH(B484,Ajustes!$A$3:$A$4,0)),"Descuento "&amp;TEXT(INDEX(Ajustes!$E$3:$E$4,MATCH(B484,Ajustes!$A$3:$A$4,0)),"0%"),IF(H484&lt;=INDEX(Ajustes!$B$3:$B$4,MATCH(B484,Ajustes!$A$3:$A$4,0)),"Descuento "&amp;TEXT(INDEX(Ajustes!$C$3:$C$4,MATCH(B484,Ajustes!$A$3:$A$4,0)),"0%"),"En fecha"))))</f>
        <v/>
      </c>
      <c r="J484" s="19"/>
      <c r="K484" s="20"/>
      <c r="L484" s="19"/>
    </row>
    <row r="485" customFormat="false" ht="15" hidden="false" customHeight="false" outlineLevel="0" collapsed="false">
      <c r="A485" s="19"/>
      <c r="B485" s="19"/>
      <c r="C485" s="19"/>
      <c r="D485" s="19"/>
      <c r="E485" s="19"/>
      <c r="F485" s="20"/>
      <c r="G485" s="19"/>
      <c r="H485" s="16" t="str">
        <f aca="true">IF(F485="","",F485-TODAY())</f>
        <v/>
      </c>
      <c r="I485" s="17" t="str">
        <f aca="false">IF(OR(F485="",B485=""),"",IF(H485&lt;0,"Retirar: caducado",IF(H485&lt;=INDEX(Ajustes!$D$3:$D$4,MATCH(B485,Ajustes!$A$3:$A$4,0)),"Descuento "&amp;TEXT(INDEX(Ajustes!$E$3:$E$4,MATCH(B485,Ajustes!$A$3:$A$4,0)),"0%"),IF(H485&lt;=INDEX(Ajustes!$B$3:$B$4,MATCH(B485,Ajustes!$A$3:$A$4,0)),"Descuento "&amp;TEXT(INDEX(Ajustes!$C$3:$C$4,MATCH(B485,Ajustes!$A$3:$A$4,0)),"0%"),"En fecha"))))</f>
        <v/>
      </c>
      <c r="J485" s="19"/>
      <c r="K485" s="20"/>
      <c r="L485" s="19"/>
    </row>
    <row r="486" customFormat="false" ht="15" hidden="false" customHeight="false" outlineLevel="0" collapsed="false">
      <c r="A486" s="19"/>
      <c r="B486" s="19"/>
      <c r="C486" s="19"/>
      <c r="D486" s="19"/>
      <c r="E486" s="19"/>
      <c r="F486" s="20"/>
      <c r="G486" s="19"/>
      <c r="H486" s="16" t="str">
        <f aca="true">IF(F486="","",F486-TODAY())</f>
        <v/>
      </c>
      <c r="I486" s="17" t="str">
        <f aca="false">IF(OR(F486="",B486=""),"",IF(H486&lt;0,"Retirar: caducado",IF(H486&lt;=INDEX(Ajustes!$D$3:$D$4,MATCH(B486,Ajustes!$A$3:$A$4,0)),"Descuento "&amp;TEXT(INDEX(Ajustes!$E$3:$E$4,MATCH(B486,Ajustes!$A$3:$A$4,0)),"0%"),IF(H486&lt;=INDEX(Ajustes!$B$3:$B$4,MATCH(B486,Ajustes!$A$3:$A$4,0)),"Descuento "&amp;TEXT(INDEX(Ajustes!$C$3:$C$4,MATCH(B486,Ajustes!$A$3:$A$4,0)),"0%"),"En fecha"))))</f>
        <v/>
      </c>
      <c r="J486" s="19"/>
      <c r="K486" s="20"/>
      <c r="L486" s="19"/>
    </row>
    <row r="487" customFormat="false" ht="15" hidden="false" customHeight="false" outlineLevel="0" collapsed="false">
      <c r="A487" s="19"/>
      <c r="B487" s="19"/>
      <c r="C487" s="19"/>
      <c r="D487" s="19"/>
      <c r="E487" s="19"/>
      <c r="F487" s="20"/>
      <c r="G487" s="19"/>
      <c r="H487" s="16" t="str">
        <f aca="true">IF(F487="","",F487-TODAY())</f>
        <v/>
      </c>
      <c r="I487" s="17" t="str">
        <f aca="false">IF(OR(F487="",B487=""),"",IF(H487&lt;0,"Retirar: caducado",IF(H487&lt;=INDEX(Ajustes!$D$3:$D$4,MATCH(B487,Ajustes!$A$3:$A$4,0)),"Descuento "&amp;TEXT(INDEX(Ajustes!$E$3:$E$4,MATCH(B487,Ajustes!$A$3:$A$4,0)),"0%"),IF(H487&lt;=INDEX(Ajustes!$B$3:$B$4,MATCH(B487,Ajustes!$A$3:$A$4,0)),"Descuento "&amp;TEXT(INDEX(Ajustes!$C$3:$C$4,MATCH(B487,Ajustes!$A$3:$A$4,0)),"0%"),"En fecha"))))</f>
        <v/>
      </c>
      <c r="J487" s="19"/>
      <c r="K487" s="20"/>
      <c r="L487" s="19"/>
    </row>
    <row r="488" customFormat="false" ht="15" hidden="false" customHeight="false" outlineLevel="0" collapsed="false">
      <c r="A488" s="19"/>
      <c r="B488" s="19"/>
      <c r="C488" s="19"/>
      <c r="D488" s="19"/>
      <c r="E488" s="19"/>
      <c r="F488" s="20"/>
      <c r="G488" s="19"/>
      <c r="H488" s="16" t="str">
        <f aca="true">IF(F488="","",F488-TODAY())</f>
        <v/>
      </c>
      <c r="I488" s="17" t="str">
        <f aca="false">IF(OR(F488="",B488=""),"",IF(H488&lt;0,"Retirar: caducado",IF(H488&lt;=INDEX(Ajustes!$D$3:$D$4,MATCH(B488,Ajustes!$A$3:$A$4,0)),"Descuento "&amp;TEXT(INDEX(Ajustes!$E$3:$E$4,MATCH(B488,Ajustes!$A$3:$A$4,0)),"0%"),IF(H488&lt;=INDEX(Ajustes!$B$3:$B$4,MATCH(B488,Ajustes!$A$3:$A$4,0)),"Descuento "&amp;TEXT(INDEX(Ajustes!$C$3:$C$4,MATCH(B488,Ajustes!$A$3:$A$4,0)),"0%"),"En fecha"))))</f>
        <v/>
      </c>
      <c r="J488" s="19"/>
      <c r="K488" s="20"/>
      <c r="L488" s="19"/>
    </row>
    <row r="489" customFormat="false" ht="15" hidden="false" customHeight="false" outlineLevel="0" collapsed="false">
      <c r="A489" s="19"/>
      <c r="B489" s="19"/>
      <c r="C489" s="19"/>
      <c r="D489" s="19"/>
      <c r="E489" s="19"/>
      <c r="F489" s="20"/>
      <c r="G489" s="19"/>
      <c r="H489" s="16" t="str">
        <f aca="true">IF(F489="","",F489-TODAY())</f>
        <v/>
      </c>
      <c r="I489" s="17" t="str">
        <f aca="false">IF(OR(F489="",B489=""),"",IF(H489&lt;0,"Retirar: caducado",IF(H489&lt;=INDEX(Ajustes!$D$3:$D$4,MATCH(B489,Ajustes!$A$3:$A$4,0)),"Descuento "&amp;TEXT(INDEX(Ajustes!$E$3:$E$4,MATCH(B489,Ajustes!$A$3:$A$4,0)),"0%"),IF(H489&lt;=INDEX(Ajustes!$B$3:$B$4,MATCH(B489,Ajustes!$A$3:$A$4,0)),"Descuento "&amp;TEXT(INDEX(Ajustes!$C$3:$C$4,MATCH(B489,Ajustes!$A$3:$A$4,0)),"0%"),"En fecha"))))</f>
        <v/>
      </c>
      <c r="J489" s="19"/>
      <c r="K489" s="20"/>
      <c r="L489" s="19"/>
    </row>
    <row r="490" customFormat="false" ht="15" hidden="false" customHeight="false" outlineLevel="0" collapsed="false">
      <c r="A490" s="19"/>
      <c r="B490" s="19"/>
      <c r="C490" s="19"/>
      <c r="D490" s="19"/>
      <c r="E490" s="19"/>
      <c r="F490" s="20"/>
      <c r="G490" s="19"/>
      <c r="H490" s="16" t="str">
        <f aca="true">IF(F490="","",F490-TODAY())</f>
        <v/>
      </c>
      <c r="I490" s="17" t="str">
        <f aca="false">IF(OR(F490="",B490=""),"",IF(H490&lt;0,"Retirar: caducado",IF(H490&lt;=INDEX(Ajustes!$D$3:$D$4,MATCH(B490,Ajustes!$A$3:$A$4,0)),"Descuento "&amp;TEXT(INDEX(Ajustes!$E$3:$E$4,MATCH(B490,Ajustes!$A$3:$A$4,0)),"0%"),IF(H490&lt;=INDEX(Ajustes!$B$3:$B$4,MATCH(B490,Ajustes!$A$3:$A$4,0)),"Descuento "&amp;TEXT(INDEX(Ajustes!$C$3:$C$4,MATCH(B490,Ajustes!$A$3:$A$4,0)),"0%"),"En fecha"))))</f>
        <v/>
      </c>
      <c r="J490" s="19"/>
      <c r="K490" s="20"/>
      <c r="L490" s="19"/>
    </row>
    <row r="491" customFormat="false" ht="15" hidden="false" customHeight="false" outlineLevel="0" collapsed="false">
      <c r="A491" s="19"/>
      <c r="B491" s="19"/>
      <c r="C491" s="19"/>
      <c r="D491" s="19"/>
      <c r="E491" s="19"/>
      <c r="F491" s="20"/>
      <c r="G491" s="19"/>
      <c r="H491" s="16" t="str">
        <f aca="true">IF(F491="","",F491-TODAY())</f>
        <v/>
      </c>
      <c r="I491" s="17" t="str">
        <f aca="false">IF(OR(F491="",B491=""),"",IF(H491&lt;0,"Retirar: caducado",IF(H491&lt;=INDEX(Ajustes!$D$3:$D$4,MATCH(B491,Ajustes!$A$3:$A$4,0)),"Descuento "&amp;TEXT(INDEX(Ajustes!$E$3:$E$4,MATCH(B491,Ajustes!$A$3:$A$4,0)),"0%"),IF(H491&lt;=INDEX(Ajustes!$B$3:$B$4,MATCH(B491,Ajustes!$A$3:$A$4,0)),"Descuento "&amp;TEXT(INDEX(Ajustes!$C$3:$C$4,MATCH(B491,Ajustes!$A$3:$A$4,0)),"0%"),"En fecha"))))</f>
        <v/>
      </c>
      <c r="J491" s="19"/>
      <c r="K491" s="20"/>
      <c r="L491" s="19"/>
    </row>
    <row r="492" customFormat="false" ht="15" hidden="false" customHeight="false" outlineLevel="0" collapsed="false">
      <c r="A492" s="19"/>
      <c r="B492" s="19"/>
      <c r="C492" s="19"/>
      <c r="D492" s="19"/>
      <c r="E492" s="19"/>
      <c r="F492" s="20"/>
      <c r="G492" s="19"/>
      <c r="H492" s="16" t="str">
        <f aca="true">IF(F492="","",F492-TODAY())</f>
        <v/>
      </c>
      <c r="I492" s="17" t="str">
        <f aca="false">IF(OR(F492="",B492=""),"",IF(H492&lt;0,"Retirar: caducado",IF(H492&lt;=INDEX(Ajustes!$D$3:$D$4,MATCH(B492,Ajustes!$A$3:$A$4,0)),"Descuento "&amp;TEXT(INDEX(Ajustes!$E$3:$E$4,MATCH(B492,Ajustes!$A$3:$A$4,0)),"0%"),IF(H492&lt;=INDEX(Ajustes!$B$3:$B$4,MATCH(B492,Ajustes!$A$3:$A$4,0)),"Descuento "&amp;TEXT(INDEX(Ajustes!$C$3:$C$4,MATCH(B492,Ajustes!$A$3:$A$4,0)),"0%"),"En fecha"))))</f>
        <v/>
      </c>
      <c r="J492" s="19"/>
      <c r="K492" s="20"/>
      <c r="L492" s="19"/>
    </row>
    <row r="493" customFormat="false" ht="15" hidden="false" customHeight="false" outlineLevel="0" collapsed="false">
      <c r="A493" s="19"/>
      <c r="B493" s="19"/>
      <c r="C493" s="19"/>
      <c r="D493" s="19"/>
      <c r="E493" s="19"/>
      <c r="F493" s="20"/>
      <c r="G493" s="19"/>
      <c r="H493" s="16" t="str">
        <f aca="true">IF(F493="","",F493-TODAY())</f>
        <v/>
      </c>
      <c r="I493" s="17" t="str">
        <f aca="false">IF(OR(F493="",B493=""),"",IF(H493&lt;0,"Retirar: caducado",IF(H493&lt;=INDEX(Ajustes!$D$3:$D$4,MATCH(B493,Ajustes!$A$3:$A$4,0)),"Descuento "&amp;TEXT(INDEX(Ajustes!$E$3:$E$4,MATCH(B493,Ajustes!$A$3:$A$4,0)),"0%"),IF(H493&lt;=INDEX(Ajustes!$B$3:$B$4,MATCH(B493,Ajustes!$A$3:$A$4,0)),"Descuento "&amp;TEXT(INDEX(Ajustes!$C$3:$C$4,MATCH(B493,Ajustes!$A$3:$A$4,0)),"0%"),"En fecha"))))</f>
        <v/>
      </c>
      <c r="J493" s="19"/>
      <c r="K493" s="20"/>
      <c r="L493" s="19"/>
    </row>
    <row r="494" customFormat="false" ht="15" hidden="false" customHeight="false" outlineLevel="0" collapsed="false">
      <c r="A494" s="19"/>
      <c r="B494" s="19"/>
      <c r="C494" s="19"/>
      <c r="D494" s="19"/>
      <c r="E494" s="19"/>
      <c r="F494" s="20"/>
      <c r="G494" s="19"/>
      <c r="H494" s="16" t="str">
        <f aca="true">IF(F494="","",F494-TODAY())</f>
        <v/>
      </c>
      <c r="I494" s="17" t="str">
        <f aca="false">IF(OR(F494="",B494=""),"",IF(H494&lt;0,"Retirar: caducado",IF(H494&lt;=INDEX(Ajustes!$D$3:$D$4,MATCH(B494,Ajustes!$A$3:$A$4,0)),"Descuento "&amp;TEXT(INDEX(Ajustes!$E$3:$E$4,MATCH(B494,Ajustes!$A$3:$A$4,0)),"0%"),IF(H494&lt;=INDEX(Ajustes!$B$3:$B$4,MATCH(B494,Ajustes!$A$3:$A$4,0)),"Descuento "&amp;TEXT(INDEX(Ajustes!$C$3:$C$4,MATCH(B494,Ajustes!$A$3:$A$4,0)),"0%"),"En fecha"))))</f>
        <v/>
      </c>
      <c r="J494" s="19"/>
      <c r="K494" s="20"/>
      <c r="L494" s="19"/>
    </row>
    <row r="495" customFormat="false" ht="15" hidden="false" customHeight="false" outlineLevel="0" collapsed="false">
      <c r="A495" s="19"/>
      <c r="B495" s="19"/>
      <c r="C495" s="19"/>
      <c r="D495" s="19"/>
      <c r="E495" s="19"/>
      <c r="F495" s="20"/>
      <c r="G495" s="19"/>
      <c r="H495" s="16" t="str">
        <f aca="true">IF(F495="","",F495-TODAY())</f>
        <v/>
      </c>
      <c r="I495" s="17" t="str">
        <f aca="false">IF(OR(F495="",B495=""),"",IF(H495&lt;0,"Retirar: caducado",IF(H495&lt;=INDEX(Ajustes!$D$3:$D$4,MATCH(B495,Ajustes!$A$3:$A$4,0)),"Descuento "&amp;TEXT(INDEX(Ajustes!$E$3:$E$4,MATCH(B495,Ajustes!$A$3:$A$4,0)),"0%"),IF(H495&lt;=INDEX(Ajustes!$B$3:$B$4,MATCH(B495,Ajustes!$A$3:$A$4,0)),"Descuento "&amp;TEXT(INDEX(Ajustes!$C$3:$C$4,MATCH(B495,Ajustes!$A$3:$A$4,0)),"0%"),"En fecha"))))</f>
        <v/>
      </c>
      <c r="J495" s="19"/>
      <c r="K495" s="20"/>
      <c r="L495" s="19"/>
    </row>
    <row r="496" customFormat="false" ht="15" hidden="false" customHeight="false" outlineLevel="0" collapsed="false">
      <c r="A496" s="19"/>
      <c r="B496" s="19"/>
      <c r="C496" s="19"/>
      <c r="D496" s="19"/>
      <c r="E496" s="19"/>
      <c r="F496" s="20"/>
      <c r="G496" s="19"/>
      <c r="H496" s="16" t="str">
        <f aca="true">IF(F496="","",F496-TODAY())</f>
        <v/>
      </c>
      <c r="I496" s="17" t="str">
        <f aca="false">IF(OR(F496="",B496=""),"",IF(H496&lt;0,"Retirar: caducado",IF(H496&lt;=INDEX(Ajustes!$D$3:$D$4,MATCH(B496,Ajustes!$A$3:$A$4,0)),"Descuento "&amp;TEXT(INDEX(Ajustes!$E$3:$E$4,MATCH(B496,Ajustes!$A$3:$A$4,0)),"0%"),IF(H496&lt;=INDEX(Ajustes!$B$3:$B$4,MATCH(B496,Ajustes!$A$3:$A$4,0)),"Descuento "&amp;TEXT(INDEX(Ajustes!$C$3:$C$4,MATCH(B496,Ajustes!$A$3:$A$4,0)),"0%"),"En fecha"))))</f>
        <v/>
      </c>
      <c r="J496" s="19"/>
      <c r="K496" s="20"/>
      <c r="L496" s="19"/>
    </row>
    <row r="497" customFormat="false" ht="15" hidden="false" customHeight="false" outlineLevel="0" collapsed="false">
      <c r="A497" s="19"/>
      <c r="B497" s="19"/>
      <c r="C497" s="19"/>
      <c r="D497" s="19"/>
      <c r="E497" s="19"/>
      <c r="F497" s="20"/>
      <c r="G497" s="19"/>
      <c r="H497" s="16" t="str">
        <f aca="true">IF(F497="","",F497-TODAY())</f>
        <v/>
      </c>
      <c r="I497" s="17" t="str">
        <f aca="false">IF(OR(F497="",B497=""),"",IF(H497&lt;0,"Retirar: caducado",IF(H497&lt;=INDEX(Ajustes!$D$3:$D$4,MATCH(B497,Ajustes!$A$3:$A$4,0)),"Descuento "&amp;TEXT(INDEX(Ajustes!$E$3:$E$4,MATCH(B497,Ajustes!$A$3:$A$4,0)),"0%"),IF(H497&lt;=INDEX(Ajustes!$B$3:$B$4,MATCH(B497,Ajustes!$A$3:$A$4,0)),"Descuento "&amp;TEXT(INDEX(Ajustes!$C$3:$C$4,MATCH(B497,Ajustes!$A$3:$A$4,0)),"0%"),"En fecha"))))</f>
        <v/>
      </c>
      <c r="J497" s="19"/>
      <c r="K497" s="20"/>
      <c r="L497" s="19"/>
    </row>
    <row r="498" customFormat="false" ht="15" hidden="false" customHeight="false" outlineLevel="0" collapsed="false">
      <c r="A498" s="19"/>
      <c r="B498" s="19"/>
      <c r="C498" s="19"/>
      <c r="D498" s="19"/>
      <c r="E498" s="19"/>
      <c r="F498" s="20"/>
      <c r="G498" s="19"/>
      <c r="H498" s="16" t="str">
        <f aca="true">IF(F498="","",F498-TODAY())</f>
        <v/>
      </c>
      <c r="I498" s="17" t="str">
        <f aca="false">IF(OR(F498="",B498=""),"",IF(H498&lt;0,"Retirar: caducado",IF(H498&lt;=INDEX(Ajustes!$D$3:$D$4,MATCH(B498,Ajustes!$A$3:$A$4,0)),"Descuento "&amp;TEXT(INDEX(Ajustes!$E$3:$E$4,MATCH(B498,Ajustes!$A$3:$A$4,0)),"0%"),IF(H498&lt;=INDEX(Ajustes!$B$3:$B$4,MATCH(B498,Ajustes!$A$3:$A$4,0)),"Descuento "&amp;TEXT(INDEX(Ajustes!$C$3:$C$4,MATCH(B498,Ajustes!$A$3:$A$4,0)),"0%"),"En fecha"))))</f>
        <v/>
      </c>
      <c r="J498" s="19"/>
      <c r="K498" s="20"/>
      <c r="L498" s="19"/>
    </row>
    <row r="499" customFormat="false" ht="15" hidden="false" customHeight="false" outlineLevel="0" collapsed="false">
      <c r="A499" s="19"/>
      <c r="B499" s="19"/>
      <c r="C499" s="19"/>
      <c r="D499" s="19"/>
      <c r="E499" s="19"/>
      <c r="F499" s="20"/>
      <c r="G499" s="19"/>
      <c r="H499" s="16" t="str">
        <f aca="true">IF(F499="","",F499-TODAY())</f>
        <v/>
      </c>
      <c r="I499" s="17" t="str">
        <f aca="false">IF(OR(F499="",B499=""),"",IF(H499&lt;0,"Retirar: caducado",IF(H499&lt;=INDEX(Ajustes!$D$3:$D$4,MATCH(B499,Ajustes!$A$3:$A$4,0)),"Descuento "&amp;TEXT(INDEX(Ajustes!$E$3:$E$4,MATCH(B499,Ajustes!$A$3:$A$4,0)),"0%"),IF(H499&lt;=INDEX(Ajustes!$B$3:$B$4,MATCH(B499,Ajustes!$A$3:$A$4,0)),"Descuento "&amp;TEXT(INDEX(Ajustes!$C$3:$C$4,MATCH(B499,Ajustes!$A$3:$A$4,0)),"0%"),"En fecha"))))</f>
        <v/>
      </c>
      <c r="J499" s="19"/>
      <c r="K499" s="20"/>
      <c r="L499" s="19"/>
    </row>
    <row r="500" customFormat="false" ht="15" hidden="false" customHeight="false" outlineLevel="0" collapsed="false">
      <c r="A500" s="19"/>
      <c r="B500" s="19"/>
      <c r="C500" s="19"/>
      <c r="D500" s="19"/>
      <c r="E500" s="19"/>
      <c r="F500" s="20"/>
      <c r="G500" s="19"/>
      <c r="H500" s="16" t="str">
        <f aca="true">IF(F500="","",F500-TODAY())</f>
        <v/>
      </c>
      <c r="I500" s="17" t="str">
        <f aca="false">IF(OR(F500="",B500=""),"",IF(H500&lt;0,"Retirar: caducado",IF(H500&lt;=INDEX(Ajustes!$D$3:$D$4,MATCH(B500,Ajustes!$A$3:$A$4,0)),"Descuento "&amp;TEXT(INDEX(Ajustes!$E$3:$E$4,MATCH(B500,Ajustes!$A$3:$A$4,0)),"0%"),IF(H500&lt;=INDEX(Ajustes!$B$3:$B$4,MATCH(B500,Ajustes!$A$3:$A$4,0)),"Descuento "&amp;TEXT(INDEX(Ajustes!$C$3:$C$4,MATCH(B500,Ajustes!$A$3:$A$4,0)),"0%"),"En fecha"))))</f>
        <v/>
      </c>
      <c r="J500" s="19"/>
      <c r="K500" s="20"/>
      <c r="L500" s="19"/>
    </row>
    <row r="501" customFormat="false" ht="15" hidden="false" customHeight="false" outlineLevel="0" collapsed="false">
      <c r="A501" s="19"/>
      <c r="B501" s="19"/>
      <c r="C501" s="19"/>
      <c r="D501" s="19"/>
      <c r="E501" s="19"/>
      <c r="F501" s="20"/>
      <c r="G501" s="19"/>
      <c r="H501" s="16" t="str">
        <f aca="true">IF(F501="","",F501-TODAY())</f>
        <v/>
      </c>
      <c r="I501" s="17" t="str">
        <f aca="false">IF(OR(F501="",B501=""),"",IF(H501&lt;0,"Retirar: caducado",IF(H501&lt;=INDEX(Ajustes!$D$3:$D$4,MATCH(B501,Ajustes!$A$3:$A$4,0)),"Descuento "&amp;TEXT(INDEX(Ajustes!$E$3:$E$4,MATCH(B501,Ajustes!$A$3:$A$4,0)),"0%"),IF(H501&lt;=INDEX(Ajustes!$B$3:$B$4,MATCH(B501,Ajustes!$A$3:$A$4,0)),"Descuento "&amp;TEXT(INDEX(Ajustes!$C$3:$C$4,MATCH(B501,Ajustes!$A$3:$A$4,0)),"0%"),"En fecha"))))</f>
        <v/>
      </c>
      <c r="J501" s="19"/>
      <c r="K501" s="20"/>
      <c r="L501" s="19"/>
    </row>
  </sheetData>
  <autoFilter ref="A1:L501"/>
  <conditionalFormatting sqref="A2:L501">
    <cfRule type="expression" priority="2" aboveAverage="0" equalAverage="0" bottom="0" percent="0" rank="0" text="" dxfId="9">
      <formula>LEFT($I2,7)="Retirar"</formula>
    </cfRule>
    <cfRule type="expression" priority="3" aboveAverage="0" equalAverage="0" bottom="0" percent="0" rank="0" text="" dxfId="10">
      <formula>LEFT($I2,9)="Descuento"</formula>
    </cfRule>
  </conditionalFormatting>
  <conditionalFormatting sqref="I2:I501">
    <cfRule type="expression" priority="4" aboveAverage="0" equalAverage="0" bottom="0" percent="0" rank="0" text="" dxfId="11">
      <formula>$I2="En fecha"</formula>
    </cfRule>
  </conditionalFormatting>
  <dataValidations count="3">
    <dataValidation allowBlank="true" errorStyle="stop" operator="between" showDropDown="false" showErrorMessage="false" showInputMessage="false" sqref="A2:A501" type="list">
      <formula1>Ajustes!$A$10:$A$21</formula1>
      <formula2>0</formula2>
    </dataValidation>
    <dataValidation allowBlank="true" errorStyle="stop" operator="between" showDropDown="false" showErrorMessage="false" showInputMessage="false" sqref="B2:B501" type="list">
      <formula1>"Fresco,Seco"</formula1>
      <formula2>0</formula2>
    </dataValidation>
    <dataValidation allowBlank="true" error="Escribe una fecha (por ejemplo 15/11/2026)." errorStyle="stop" errorTitle="Fecha" operator="greaterThan" showDropDown="false" showErrorMessage="false" showInputMessage="false" sqref="F2:F501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A317"/>
    <pageSetUpPr fitToPage="true"/>
  </sheetPr>
  <dimension ref="A1:J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24"/>
    <col collapsed="false" customWidth="true" hidden="false" outlineLevel="0" max="10" min="9" style="0" width="16"/>
  </cols>
  <sheetData>
    <row r="1" customFormat="false" ht="31.5" hidden="false" customHeight="true" outlineLevel="0" collapsed="false">
      <c r="A1" s="8" t="s">
        <v>63</v>
      </c>
      <c r="B1" s="8" t="s">
        <v>30</v>
      </c>
      <c r="C1" s="8" t="s">
        <v>44</v>
      </c>
      <c r="D1" s="8" t="s">
        <v>45</v>
      </c>
      <c r="E1" s="8" t="s">
        <v>64</v>
      </c>
      <c r="F1" s="8" t="s">
        <v>65</v>
      </c>
      <c r="G1" s="8" t="s">
        <v>66</v>
      </c>
      <c r="H1" s="8" t="s">
        <v>39</v>
      </c>
      <c r="I1" s="8" t="s">
        <v>67</v>
      </c>
      <c r="J1" s="8" t="s">
        <v>68</v>
      </c>
    </row>
    <row r="2" customFormat="false" ht="15" hidden="false" customHeight="false" outlineLevel="0" collapsed="false">
      <c r="A2" s="15" t="n">
        <f aca="true">TODAY()-1</f>
        <v>46327</v>
      </c>
      <c r="B2" s="14" t="s">
        <v>31</v>
      </c>
      <c r="C2" s="14" t="s">
        <v>54</v>
      </c>
      <c r="D2" s="14" t="s">
        <v>55</v>
      </c>
      <c r="E2" s="14" t="n">
        <v>2</v>
      </c>
      <c r="F2" s="21" t="n">
        <v>1.35</v>
      </c>
      <c r="G2" s="22" t="n">
        <f aca="false">IF(OR(E2="",F2=""),"",E2*F2)</f>
        <v>2.7</v>
      </c>
      <c r="H2" s="14" t="s">
        <v>40</v>
      </c>
      <c r="I2" s="14" t="s">
        <v>57</v>
      </c>
      <c r="J2" s="14" t="s">
        <v>69</v>
      </c>
    </row>
    <row r="3" customFormat="false" ht="15" hidden="false" customHeight="false" outlineLevel="0" collapsed="false">
      <c r="A3" s="15" t="n">
        <f aca="true">TODAY()-1</f>
        <v>46327</v>
      </c>
      <c r="B3" s="14" t="s">
        <v>34</v>
      </c>
      <c r="C3" s="14" t="s">
        <v>70</v>
      </c>
      <c r="D3" s="14" t="s">
        <v>71</v>
      </c>
      <c r="E3" s="14" t="n">
        <v>1.5</v>
      </c>
      <c r="F3" s="21" t="n">
        <v>3.2</v>
      </c>
      <c r="G3" s="22" t="n">
        <f aca="false">IF(OR(E3="",F3=""),"",E3*F3)</f>
        <v>4.8</v>
      </c>
      <c r="H3" s="14" t="s">
        <v>41</v>
      </c>
      <c r="I3" s="14" t="s">
        <v>62</v>
      </c>
      <c r="J3" s="14"/>
    </row>
    <row r="4" customFormat="false" ht="15" hidden="false" customHeight="false" outlineLevel="0" collapsed="false">
      <c r="A4" s="20"/>
      <c r="B4" s="19"/>
      <c r="C4" s="19"/>
      <c r="D4" s="19"/>
      <c r="E4" s="19"/>
      <c r="F4" s="23"/>
      <c r="G4" s="22" t="str">
        <f aca="false">IF(OR(E4="",F4=""),"",E4*F4)</f>
        <v/>
      </c>
      <c r="H4" s="19"/>
      <c r="I4" s="19"/>
      <c r="J4" s="19"/>
    </row>
    <row r="5" customFormat="false" ht="15" hidden="false" customHeight="false" outlineLevel="0" collapsed="false">
      <c r="A5" s="20"/>
      <c r="B5" s="19"/>
      <c r="C5" s="19"/>
      <c r="D5" s="19"/>
      <c r="E5" s="19"/>
      <c r="F5" s="23"/>
      <c r="G5" s="22" t="str">
        <f aca="false">IF(OR(E5="",F5=""),"",E5*F5)</f>
        <v/>
      </c>
      <c r="H5" s="19"/>
      <c r="I5" s="19"/>
      <c r="J5" s="19"/>
    </row>
    <row r="6" customFormat="false" ht="15" hidden="false" customHeight="false" outlineLevel="0" collapsed="false">
      <c r="A6" s="20"/>
      <c r="B6" s="19"/>
      <c r="C6" s="19"/>
      <c r="D6" s="19"/>
      <c r="E6" s="19"/>
      <c r="F6" s="23"/>
      <c r="G6" s="22" t="str">
        <f aca="false">IF(OR(E6="",F6=""),"",E6*F6)</f>
        <v/>
      </c>
      <c r="H6" s="19"/>
      <c r="I6" s="19"/>
      <c r="J6" s="19"/>
    </row>
    <row r="7" customFormat="false" ht="15" hidden="false" customHeight="false" outlineLevel="0" collapsed="false">
      <c r="A7" s="20"/>
      <c r="B7" s="19"/>
      <c r="C7" s="19"/>
      <c r="D7" s="19"/>
      <c r="E7" s="19"/>
      <c r="F7" s="23"/>
      <c r="G7" s="22" t="str">
        <f aca="false">IF(OR(E7="",F7=""),"",E7*F7)</f>
        <v/>
      </c>
      <c r="H7" s="19"/>
      <c r="I7" s="19"/>
      <c r="J7" s="19"/>
    </row>
    <row r="8" customFormat="false" ht="15" hidden="false" customHeight="false" outlineLevel="0" collapsed="false">
      <c r="A8" s="20"/>
      <c r="B8" s="19"/>
      <c r="C8" s="19"/>
      <c r="D8" s="19"/>
      <c r="E8" s="19"/>
      <c r="F8" s="23"/>
      <c r="G8" s="22" t="str">
        <f aca="false">IF(OR(E8="",F8=""),"",E8*F8)</f>
        <v/>
      </c>
      <c r="H8" s="19"/>
      <c r="I8" s="19"/>
      <c r="J8" s="19"/>
    </row>
    <row r="9" customFormat="false" ht="15" hidden="false" customHeight="false" outlineLevel="0" collapsed="false">
      <c r="A9" s="20"/>
      <c r="B9" s="19"/>
      <c r="C9" s="19"/>
      <c r="D9" s="19"/>
      <c r="E9" s="19"/>
      <c r="F9" s="23"/>
      <c r="G9" s="22" t="str">
        <f aca="false">IF(OR(E9="",F9=""),"",E9*F9)</f>
        <v/>
      </c>
      <c r="H9" s="19"/>
      <c r="I9" s="19"/>
      <c r="J9" s="19"/>
    </row>
    <row r="10" customFormat="false" ht="15" hidden="false" customHeight="false" outlineLevel="0" collapsed="false">
      <c r="A10" s="20"/>
      <c r="B10" s="19"/>
      <c r="C10" s="19"/>
      <c r="D10" s="19"/>
      <c r="E10" s="19"/>
      <c r="F10" s="23"/>
      <c r="G10" s="22" t="str">
        <f aca="false">IF(OR(E10="",F10=""),"",E10*F10)</f>
        <v/>
      </c>
      <c r="H10" s="19"/>
      <c r="I10" s="19"/>
      <c r="J10" s="19"/>
    </row>
    <row r="11" customFormat="false" ht="15" hidden="false" customHeight="false" outlineLevel="0" collapsed="false">
      <c r="A11" s="20"/>
      <c r="B11" s="19"/>
      <c r="C11" s="19"/>
      <c r="D11" s="19"/>
      <c r="E11" s="19"/>
      <c r="F11" s="23"/>
      <c r="G11" s="22" t="str">
        <f aca="false">IF(OR(E11="",F11=""),"",E11*F11)</f>
        <v/>
      </c>
      <c r="H11" s="19"/>
      <c r="I11" s="19"/>
      <c r="J11" s="19"/>
    </row>
    <row r="12" customFormat="false" ht="15" hidden="false" customHeight="false" outlineLevel="0" collapsed="false">
      <c r="A12" s="20"/>
      <c r="B12" s="19"/>
      <c r="C12" s="19"/>
      <c r="D12" s="19"/>
      <c r="E12" s="19"/>
      <c r="F12" s="23"/>
      <c r="G12" s="22" t="str">
        <f aca="false">IF(OR(E12="",F12=""),"",E12*F12)</f>
        <v/>
      </c>
      <c r="H12" s="19"/>
      <c r="I12" s="19"/>
      <c r="J12" s="19"/>
    </row>
    <row r="13" customFormat="false" ht="15" hidden="false" customHeight="false" outlineLevel="0" collapsed="false">
      <c r="A13" s="20"/>
      <c r="B13" s="19"/>
      <c r="C13" s="19"/>
      <c r="D13" s="19"/>
      <c r="E13" s="19"/>
      <c r="F13" s="23"/>
      <c r="G13" s="22" t="str">
        <f aca="false">IF(OR(E13="",F13=""),"",E13*F13)</f>
        <v/>
      </c>
      <c r="H13" s="19"/>
      <c r="I13" s="19"/>
      <c r="J13" s="19"/>
    </row>
    <row r="14" customFormat="false" ht="15" hidden="false" customHeight="false" outlineLevel="0" collapsed="false">
      <c r="A14" s="20"/>
      <c r="B14" s="19"/>
      <c r="C14" s="19"/>
      <c r="D14" s="19"/>
      <c r="E14" s="19"/>
      <c r="F14" s="23"/>
      <c r="G14" s="22" t="str">
        <f aca="false">IF(OR(E14="",F14=""),"",E14*F14)</f>
        <v/>
      </c>
      <c r="H14" s="19"/>
      <c r="I14" s="19"/>
      <c r="J14" s="19"/>
    </row>
    <row r="15" customFormat="false" ht="15" hidden="false" customHeight="false" outlineLevel="0" collapsed="false">
      <c r="A15" s="20"/>
      <c r="B15" s="19"/>
      <c r="C15" s="19"/>
      <c r="D15" s="19"/>
      <c r="E15" s="19"/>
      <c r="F15" s="23"/>
      <c r="G15" s="22" t="str">
        <f aca="false">IF(OR(E15="",F15=""),"",E15*F15)</f>
        <v/>
      </c>
      <c r="H15" s="19"/>
      <c r="I15" s="19"/>
      <c r="J15" s="19"/>
    </row>
    <row r="16" customFormat="false" ht="15" hidden="false" customHeight="false" outlineLevel="0" collapsed="false">
      <c r="A16" s="20"/>
      <c r="B16" s="19"/>
      <c r="C16" s="19"/>
      <c r="D16" s="19"/>
      <c r="E16" s="19"/>
      <c r="F16" s="23"/>
      <c r="G16" s="22" t="str">
        <f aca="false">IF(OR(E16="",F16=""),"",E16*F16)</f>
        <v/>
      </c>
      <c r="H16" s="19"/>
      <c r="I16" s="19"/>
      <c r="J16" s="19"/>
    </row>
    <row r="17" customFormat="false" ht="15" hidden="false" customHeight="false" outlineLevel="0" collapsed="false">
      <c r="A17" s="20"/>
      <c r="B17" s="19"/>
      <c r="C17" s="19"/>
      <c r="D17" s="19"/>
      <c r="E17" s="19"/>
      <c r="F17" s="23"/>
      <c r="G17" s="22" t="str">
        <f aca="false">IF(OR(E17="",F17=""),"",E17*F17)</f>
        <v/>
      </c>
      <c r="H17" s="19"/>
      <c r="I17" s="19"/>
      <c r="J17" s="19"/>
    </row>
    <row r="18" customFormat="false" ht="15" hidden="false" customHeight="false" outlineLevel="0" collapsed="false">
      <c r="A18" s="20"/>
      <c r="B18" s="19"/>
      <c r="C18" s="19"/>
      <c r="D18" s="19"/>
      <c r="E18" s="19"/>
      <c r="F18" s="23"/>
      <c r="G18" s="22" t="str">
        <f aca="false">IF(OR(E18="",F18=""),"",E18*F18)</f>
        <v/>
      </c>
      <c r="H18" s="19"/>
      <c r="I18" s="19"/>
      <c r="J18" s="19"/>
    </row>
    <row r="19" customFormat="false" ht="15" hidden="false" customHeight="false" outlineLevel="0" collapsed="false">
      <c r="A19" s="20"/>
      <c r="B19" s="19"/>
      <c r="C19" s="19"/>
      <c r="D19" s="19"/>
      <c r="E19" s="19"/>
      <c r="F19" s="23"/>
      <c r="G19" s="22" t="str">
        <f aca="false">IF(OR(E19="",F19=""),"",E19*F19)</f>
        <v/>
      </c>
      <c r="H19" s="19"/>
      <c r="I19" s="19"/>
      <c r="J19" s="19"/>
    </row>
    <row r="20" customFormat="false" ht="15" hidden="false" customHeight="false" outlineLevel="0" collapsed="false">
      <c r="A20" s="20"/>
      <c r="B20" s="19"/>
      <c r="C20" s="19"/>
      <c r="D20" s="19"/>
      <c r="E20" s="19"/>
      <c r="F20" s="23"/>
      <c r="G20" s="22" t="str">
        <f aca="false">IF(OR(E20="",F20=""),"",E20*F20)</f>
        <v/>
      </c>
      <c r="H20" s="19"/>
      <c r="I20" s="19"/>
      <c r="J20" s="19"/>
    </row>
    <row r="21" customFormat="false" ht="15" hidden="false" customHeight="false" outlineLevel="0" collapsed="false">
      <c r="A21" s="20"/>
      <c r="B21" s="19"/>
      <c r="C21" s="19"/>
      <c r="D21" s="19"/>
      <c r="E21" s="19"/>
      <c r="F21" s="23"/>
      <c r="G21" s="22" t="str">
        <f aca="false">IF(OR(E21="",F21=""),"",E21*F21)</f>
        <v/>
      </c>
      <c r="H21" s="19"/>
      <c r="I21" s="19"/>
      <c r="J21" s="19"/>
    </row>
    <row r="22" customFormat="false" ht="15" hidden="false" customHeight="false" outlineLevel="0" collapsed="false">
      <c r="A22" s="20"/>
      <c r="B22" s="19"/>
      <c r="C22" s="19"/>
      <c r="D22" s="19"/>
      <c r="E22" s="19"/>
      <c r="F22" s="23"/>
      <c r="G22" s="22" t="str">
        <f aca="false">IF(OR(E22="",F22=""),"",E22*F22)</f>
        <v/>
      </c>
      <c r="H22" s="19"/>
      <c r="I22" s="19"/>
      <c r="J22" s="19"/>
    </row>
    <row r="23" customFormat="false" ht="15" hidden="false" customHeight="false" outlineLevel="0" collapsed="false">
      <c r="A23" s="20"/>
      <c r="B23" s="19"/>
      <c r="C23" s="19"/>
      <c r="D23" s="19"/>
      <c r="E23" s="19"/>
      <c r="F23" s="23"/>
      <c r="G23" s="22" t="str">
        <f aca="false">IF(OR(E23="",F23=""),"",E23*F23)</f>
        <v/>
      </c>
      <c r="H23" s="19"/>
      <c r="I23" s="19"/>
      <c r="J23" s="19"/>
    </row>
    <row r="24" customFormat="false" ht="15" hidden="false" customHeight="false" outlineLevel="0" collapsed="false">
      <c r="A24" s="20"/>
      <c r="B24" s="19"/>
      <c r="C24" s="19"/>
      <c r="D24" s="19"/>
      <c r="E24" s="19"/>
      <c r="F24" s="23"/>
      <c r="G24" s="22" t="str">
        <f aca="false">IF(OR(E24="",F24=""),"",E24*F24)</f>
        <v/>
      </c>
      <c r="H24" s="19"/>
      <c r="I24" s="19"/>
      <c r="J24" s="19"/>
    </row>
    <row r="25" customFormat="false" ht="15" hidden="false" customHeight="false" outlineLevel="0" collapsed="false">
      <c r="A25" s="20"/>
      <c r="B25" s="19"/>
      <c r="C25" s="19"/>
      <c r="D25" s="19"/>
      <c r="E25" s="19"/>
      <c r="F25" s="23"/>
      <c r="G25" s="22" t="str">
        <f aca="false">IF(OR(E25="",F25=""),"",E25*F25)</f>
        <v/>
      </c>
      <c r="H25" s="19"/>
      <c r="I25" s="19"/>
      <c r="J25" s="19"/>
    </row>
    <row r="26" customFormat="false" ht="15" hidden="false" customHeight="false" outlineLevel="0" collapsed="false">
      <c r="A26" s="20"/>
      <c r="B26" s="19"/>
      <c r="C26" s="19"/>
      <c r="D26" s="19"/>
      <c r="E26" s="19"/>
      <c r="F26" s="23"/>
      <c r="G26" s="22" t="str">
        <f aca="false">IF(OR(E26="",F26=""),"",E26*F26)</f>
        <v/>
      </c>
      <c r="H26" s="19"/>
      <c r="I26" s="19"/>
      <c r="J26" s="19"/>
    </row>
    <row r="27" customFormat="false" ht="15" hidden="false" customHeight="false" outlineLevel="0" collapsed="false">
      <c r="A27" s="20"/>
      <c r="B27" s="19"/>
      <c r="C27" s="19"/>
      <c r="D27" s="19"/>
      <c r="E27" s="19"/>
      <c r="F27" s="23"/>
      <c r="G27" s="22" t="str">
        <f aca="false">IF(OR(E27="",F27=""),"",E27*F27)</f>
        <v/>
      </c>
      <c r="H27" s="19"/>
      <c r="I27" s="19"/>
      <c r="J27" s="19"/>
    </row>
    <row r="28" customFormat="false" ht="15" hidden="false" customHeight="false" outlineLevel="0" collapsed="false">
      <c r="A28" s="20"/>
      <c r="B28" s="19"/>
      <c r="C28" s="19"/>
      <c r="D28" s="19"/>
      <c r="E28" s="19"/>
      <c r="F28" s="23"/>
      <c r="G28" s="22" t="str">
        <f aca="false">IF(OR(E28="",F28=""),"",E28*F28)</f>
        <v/>
      </c>
      <c r="H28" s="19"/>
      <c r="I28" s="19"/>
      <c r="J28" s="19"/>
    </row>
    <row r="29" customFormat="false" ht="15" hidden="false" customHeight="false" outlineLevel="0" collapsed="false">
      <c r="A29" s="20"/>
      <c r="B29" s="19"/>
      <c r="C29" s="19"/>
      <c r="D29" s="19"/>
      <c r="E29" s="19"/>
      <c r="F29" s="23"/>
      <c r="G29" s="22" t="str">
        <f aca="false">IF(OR(E29="",F29=""),"",E29*F29)</f>
        <v/>
      </c>
      <c r="H29" s="19"/>
      <c r="I29" s="19"/>
      <c r="J29" s="19"/>
    </row>
    <row r="30" customFormat="false" ht="15" hidden="false" customHeight="false" outlineLevel="0" collapsed="false">
      <c r="A30" s="20"/>
      <c r="B30" s="19"/>
      <c r="C30" s="19"/>
      <c r="D30" s="19"/>
      <c r="E30" s="19"/>
      <c r="F30" s="23"/>
      <c r="G30" s="22" t="str">
        <f aca="false">IF(OR(E30="",F30=""),"",E30*F30)</f>
        <v/>
      </c>
      <c r="H30" s="19"/>
      <c r="I30" s="19"/>
      <c r="J30" s="19"/>
    </row>
    <row r="31" customFormat="false" ht="15" hidden="false" customHeight="false" outlineLevel="0" collapsed="false">
      <c r="A31" s="20"/>
      <c r="B31" s="19"/>
      <c r="C31" s="19"/>
      <c r="D31" s="19"/>
      <c r="E31" s="19"/>
      <c r="F31" s="23"/>
      <c r="G31" s="22" t="str">
        <f aca="false">IF(OR(E31="",F31=""),"",E31*F31)</f>
        <v/>
      </c>
      <c r="H31" s="19"/>
      <c r="I31" s="19"/>
      <c r="J31" s="19"/>
    </row>
    <row r="32" customFormat="false" ht="15" hidden="false" customHeight="false" outlineLevel="0" collapsed="false">
      <c r="A32" s="20"/>
      <c r="B32" s="19"/>
      <c r="C32" s="19"/>
      <c r="D32" s="19"/>
      <c r="E32" s="19"/>
      <c r="F32" s="23"/>
      <c r="G32" s="22" t="str">
        <f aca="false">IF(OR(E32="",F32=""),"",E32*F32)</f>
        <v/>
      </c>
      <c r="H32" s="19"/>
      <c r="I32" s="19"/>
      <c r="J32" s="19"/>
    </row>
    <row r="33" customFormat="false" ht="15" hidden="false" customHeight="false" outlineLevel="0" collapsed="false">
      <c r="A33" s="20"/>
      <c r="B33" s="19"/>
      <c r="C33" s="19"/>
      <c r="D33" s="19"/>
      <c r="E33" s="19"/>
      <c r="F33" s="23"/>
      <c r="G33" s="22" t="str">
        <f aca="false">IF(OR(E33="",F33=""),"",E33*F33)</f>
        <v/>
      </c>
      <c r="H33" s="19"/>
      <c r="I33" s="19"/>
      <c r="J33" s="19"/>
    </row>
    <row r="34" customFormat="false" ht="15" hidden="false" customHeight="false" outlineLevel="0" collapsed="false">
      <c r="A34" s="20"/>
      <c r="B34" s="19"/>
      <c r="C34" s="19"/>
      <c r="D34" s="19"/>
      <c r="E34" s="19"/>
      <c r="F34" s="23"/>
      <c r="G34" s="22" t="str">
        <f aca="false">IF(OR(E34="",F34=""),"",E34*F34)</f>
        <v/>
      </c>
      <c r="H34" s="19"/>
      <c r="I34" s="19"/>
      <c r="J34" s="19"/>
    </row>
    <row r="35" customFormat="false" ht="15" hidden="false" customHeight="false" outlineLevel="0" collapsed="false">
      <c r="A35" s="20"/>
      <c r="B35" s="19"/>
      <c r="C35" s="19"/>
      <c r="D35" s="19"/>
      <c r="E35" s="19"/>
      <c r="F35" s="23"/>
      <c r="G35" s="22" t="str">
        <f aca="false">IF(OR(E35="",F35=""),"",E35*F35)</f>
        <v/>
      </c>
      <c r="H35" s="19"/>
      <c r="I35" s="19"/>
      <c r="J35" s="19"/>
    </row>
    <row r="36" customFormat="false" ht="15" hidden="false" customHeight="false" outlineLevel="0" collapsed="false">
      <c r="A36" s="20"/>
      <c r="B36" s="19"/>
      <c r="C36" s="19"/>
      <c r="D36" s="19"/>
      <c r="E36" s="19"/>
      <c r="F36" s="23"/>
      <c r="G36" s="22" t="str">
        <f aca="false">IF(OR(E36="",F36=""),"",E36*F36)</f>
        <v/>
      </c>
      <c r="H36" s="19"/>
      <c r="I36" s="19"/>
      <c r="J36" s="19"/>
    </row>
    <row r="37" customFormat="false" ht="15" hidden="false" customHeight="false" outlineLevel="0" collapsed="false">
      <c r="A37" s="20"/>
      <c r="B37" s="19"/>
      <c r="C37" s="19"/>
      <c r="D37" s="19"/>
      <c r="E37" s="19"/>
      <c r="F37" s="23"/>
      <c r="G37" s="22" t="str">
        <f aca="false">IF(OR(E37="",F37=""),"",E37*F37)</f>
        <v/>
      </c>
      <c r="H37" s="19"/>
      <c r="I37" s="19"/>
      <c r="J37" s="19"/>
    </row>
    <row r="38" customFormat="false" ht="15" hidden="false" customHeight="false" outlineLevel="0" collapsed="false">
      <c r="A38" s="20"/>
      <c r="B38" s="19"/>
      <c r="C38" s="19"/>
      <c r="D38" s="19"/>
      <c r="E38" s="19"/>
      <c r="F38" s="23"/>
      <c r="G38" s="22" t="str">
        <f aca="false">IF(OR(E38="",F38=""),"",E38*F38)</f>
        <v/>
      </c>
      <c r="H38" s="19"/>
      <c r="I38" s="19"/>
      <c r="J38" s="19"/>
    </row>
    <row r="39" customFormat="false" ht="15" hidden="false" customHeight="false" outlineLevel="0" collapsed="false">
      <c r="A39" s="20"/>
      <c r="B39" s="19"/>
      <c r="C39" s="19"/>
      <c r="D39" s="19"/>
      <c r="E39" s="19"/>
      <c r="F39" s="23"/>
      <c r="G39" s="22" t="str">
        <f aca="false">IF(OR(E39="",F39=""),"",E39*F39)</f>
        <v/>
      </c>
      <c r="H39" s="19"/>
      <c r="I39" s="19"/>
      <c r="J39" s="19"/>
    </row>
    <row r="40" customFormat="false" ht="15" hidden="false" customHeight="false" outlineLevel="0" collapsed="false">
      <c r="A40" s="20"/>
      <c r="B40" s="19"/>
      <c r="C40" s="19"/>
      <c r="D40" s="19"/>
      <c r="E40" s="19"/>
      <c r="F40" s="23"/>
      <c r="G40" s="22" t="str">
        <f aca="false">IF(OR(E40="",F40=""),"",E40*F40)</f>
        <v/>
      </c>
      <c r="H40" s="19"/>
      <c r="I40" s="19"/>
      <c r="J40" s="19"/>
    </row>
    <row r="41" customFormat="false" ht="15" hidden="false" customHeight="false" outlineLevel="0" collapsed="false">
      <c r="A41" s="20"/>
      <c r="B41" s="19"/>
      <c r="C41" s="19"/>
      <c r="D41" s="19"/>
      <c r="E41" s="19"/>
      <c r="F41" s="23"/>
      <c r="G41" s="22" t="str">
        <f aca="false">IF(OR(E41="",F41=""),"",E41*F41)</f>
        <v/>
      </c>
      <c r="H41" s="19"/>
      <c r="I41" s="19"/>
      <c r="J41" s="19"/>
    </row>
    <row r="42" customFormat="false" ht="15" hidden="false" customHeight="false" outlineLevel="0" collapsed="false">
      <c r="A42" s="20"/>
      <c r="B42" s="19"/>
      <c r="C42" s="19"/>
      <c r="D42" s="19"/>
      <c r="E42" s="19"/>
      <c r="F42" s="23"/>
      <c r="G42" s="22" t="str">
        <f aca="false">IF(OR(E42="",F42=""),"",E42*F42)</f>
        <v/>
      </c>
      <c r="H42" s="19"/>
      <c r="I42" s="19"/>
      <c r="J42" s="19"/>
    </row>
    <row r="43" customFormat="false" ht="15" hidden="false" customHeight="false" outlineLevel="0" collapsed="false">
      <c r="A43" s="20"/>
      <c r="B43" s="19"/>
      <c r="C43" s="19"/>
      <c r="D43" s="19"/>
      <c r="E43" s="19"/>
      <c r="F43" s="23"/>
      <c r="G43" s="22" t="str">
        <f aca="false">IF(OR(E43="",F43=""),"",E43*F43)</f>
        <v/>
      </c>
      <c r="H43" s="19"/>
      <c r="I43" s="19"/>
      <c r="J43" s="19"/>
    </row>
    <row r="44" customFormat="false" ht="15" hidden="false" customHeight="false" outlineLevel="0" collapsed="false">
      <c r="A44" s="20"/>
      <c r="B44" s="19"/>
      <c r="C44" s="19"/>
      <c r="D44" s="19"/>
      <c r="E44" s="19"/>
      <c r="F44" s="23"/>
      <c r="G44" s="22" t="str">
        <f aca="false">IF(OR(E44="",F44=""),"",E44*F44)</f>
        <v/>
      </c>
      <c r="H44" s="19"/>
      <c r="I44" s="19"/>
      <c r="J44" s="19"/>
    </row>
    <row r="45" customFormat="false" ht="15" hidden="false" customHeight="false" outlineLevel="0" collapsed="false">
      <c r="A45" s="20"/>
      <c r="B45" s="19"/>
      <c r="C45" s="19"/>
      <c r="D45" s="19"/>
      <c r="E45" s="19"/>
      <c r="F45" s="23"/>
      <c r="G45" s="22" t="str">
        <f aca="false">IF(OR(E45="",F45=""),"",E45*F45)</f>
        <v/>
      </c>
      <c r="H45" s="19"/>
      <c r="I45" s="19"/>
      <c r="J45" s="19"/>
    </row>
    <row r="46" customFormat="false" ht="15" hidden="false" customHeight="false" outlineLevel="0" collapsed="false">
      <c r="A46" s="20"/>
      <c r="B46" s="19"/>
      <c r="C46" s="19"/>
      <c r="D46" s="19"/>
      <c r="E46" s="19"/>
      <c r="F46" s="23"/>
      <c r="G46" s="22" t="str">
        <f aca="false">IF(OR(E46="",F46=""),"",E46*F46)</f>
        <v/>
      </c>
      <c r="H46" s="19"/>
      <c r="I46" s="19"/>
      <c r="J46" s="19"/>
    </row>
    <row r="47" customFormat="false" ht="15" hidden="false" customHeight="false" outlineLevel="0" collapsed="false">
      <c r="A47" s="20"/>
      <c r="B47" s="19"/>
      <c r="C47" s="19"/>
      <c r="D47" s="19"/>
      <c r="E47" s="19"/>
      <c r="F47" s="23"/>
      <c r="G47" s="22" t="str">
        <f aca="false">IF(OR(E47="",F47=""),"",E47*F47)</f>
        <v/>
      </c>
      <c r="H47" s="19"/>
      <c r="I47" s="19"/>
      <c r="J47" s="19"/>
    </row>
    <row r="48" customFormat="false" ht="15" hidden="false" customHeight="false" outlineLevel="0" collapsed="false">
      <c r="A48" s="20"/>
      <c r="B48" s="19"/>
      <c r="C48" s="19"/>
      <c r="D48" s="19"/>
      <c r="E48" s="19"/>
      <c r="F48" s="23"/>
      <c r="G48" s="22" t="str">
        <f aca="false">IF(OR(E48="",F48=""),"",E48*F48)</f>
        <v/>
      </c>
      <c r="H48" s="19"/>
      <c r="I48" s="19"/>
      <c r="J48" s="19"/>
    </row>
    <row r="49" customFormat="false" ht="15" hidden="false" customHeight="false" outlineLevel="0" collapsed="false">
      <c r="A49" s="20"/>
      <c r="B49" s="19"/>
      <c r="C49" s="19"/>
      <c r="D49" s="19"/>
      <c r="E49" s="19"/>
      <c r="F49" s="23"/>
      <c r="G49" s="22" t="str">
        <f aca="false">IF(OR(E49="",F49=""),"",E49*F49)</f>
        <v/>
      </c>
      <c r="H49" s="19"/>
      <c r="I49" s="19"/>
      <c r="J49" s="19"/>
    </row>
    <row r="50" customFormat="false" ht="15" hidden="false" customHeight="false" outlineLevel="0" collapsed="false">
      <c r="A50" s="20"/>
      <c r="B50" s="19"/>
      <c r="C50" s="19"/>
      <c r="D50" s="19"/>
      <c r="E50" s="19"/>
      <c r="F50" s="23"/>
      <c r="G50" s="22" t="str">
        <f aca="false">IF(OR(E50="",F50=""),"",E50*F50)</f>
        <v/>
      </c>
      <c r="H50" s="19"/>
      <c r="I50" s="19"/>
      <c r="J50" s="19"/>
    </row>
    <row r="51" customFormat="false" ht="15" hidden="false" customHeight="false" outlineLevel="0" collapsed="false">
      <c r="A51" s="20"/>
      <c r="B51" s="19"/>
      <c r="C51" s="19"/>
      <c r="D51" s="19"/>
      <c r="E51" s="19"/>
      <c r="F51" s="23"/>
      <c r="G51" s="22" t="str">
        <f aca="false">IF(OR(E51="",F51=""),"",E51*F51)</f>
        <v/>
      </c>
      <c r="H51" s="19"/>
      <c r="I51" s="19"/>
      <c r="J51" s="19"/>
    </row>
    <row r="52" customFormat="false" ht="15" hidden="false" customHeight="false" outlineLevel="0" collapsed="false">
      <c r="A52" s="20"/>
      <c r="B52" s="19"/>
      <c r="C52" s="19"/>
      <c r="D52" s="19"/>
      <c r="E52" s="19"/>
      <c r="F52" s="23"/>
      <c r="G52" s="22" t="str">
        <f aca="false">IF(OR(E52="",F52=""),"",E52*F52)</f>
        <v/>
      </c>
      <c r="H52" s="19"/>
      <c r="I52" s="19"/>
      <c r="J52" s="19"/>
    </row>
    <row r="53" customFormat="false" ht="15" hidden="false" customHeight="false" outlineLevel="0" collapsed="false">
      <c r="A53" s="20"/>
      <c r="B53" s="19"/>
      <c r="C53" s="19"/>
      <c r="D53" s="19"/>
      <c r="E53" s="19"/>
      <c r="F53" s="23"/>
      <c r="G53" s="22" t="str">
        <f aca="false">IF(OR(E53="",F53=""),"",E53*F53)</f>
        <v/>
      </c>
      <c r="H53" s="19"/>
      <c r="I53" s="19"/>
      <c r="J53" s="19"/>
    </row>
    <row r="54" customFormat="false" ht="15" hidden="false" customHeight="false" outlineLevel="0" collapsed="false">
      <c r="A54" s="20"/>
      <c r="B54" s="19"/>
      <c r="C54" s="19"/>
      <c r="D54" s="19"/>
      <c r="E54" s="19"/>
      <c r="F54" s="23"/>
      <c r="G54" s="22" t="str">
        <f aca="false">IF(OR(E54="",F54=""),"",E54*F54)</f>
        <v/>
      </c>
      <c r="H54" s="19"/>
      <c r="I54" s="19"/>
      <c r="J54" s="19"/>
    </row>
    <row r="55" customFormat="false" ht="15" hidden="false" customHeight="false" outlineLevel="0" collapsed="false">
      <c r="A55" s="20"/>
      <c r="B55" s="19"/>
      <c r="C55" s="19"/>
      <c r="D55" s="19"/>
      <c r="E55" s="19"/>
      <c r="F55" s="23"/>
      <c r="G55" s="22" t="str">
        <f aca="false">IF(OR(E55="",F55=""),"",E55*F55)</f>
        <v/>
      </c>
      <c r="H55" s="19"/>
      <c r="I55" s="19"/>
      <c r="J55" s="19"/>
    </row>
    <row r="56" customFormat="false" ht="15" hidden="false" customHeight="false" outlineLevel="0" collapsed="false">
      <c r="A56" s="20"/>
      <c r="B56" s="19"/>
      <c r="C56" s="19"/>
      <c r="D56" s="19"/>
      <c r="E56" s="19"/>
      <c r="F56" s="23"/>
      <c r="G56" s="22" t="str">
        <f aca="false">IF(OR(E56="",F56=""),"",E56*F56)</f>
        <v/>
      </c>
      <c r="H56" s="19"/>
      <c r="I56" s="19"/>
      <c r="J56" s="19"/>
    </row>
    <row r="57" customFormat="false" ht="15" hidden="false" customHeight="false" outlineLevel="0" collapsed="false">
      <c r="A57" s="20"/>
      <c r="B57" s="19"/>
      <c r="C57" s="19"/>
      <c r="D57" s="19"/>
      <c r="E57" s="19"/>
      <c r="F57" s="23"/>
      <c r="G57" s="22" t="str">
        <f aca="false">IF(OR(E57="",F57=""),"",E57*F57)</f>
        <v/>
      </c>
      <c r="H57" s="19"/>
      <c r="I57" s="19"/>
      <c r="J57" s="19"/>
    </row>
    <row r="58" customFormat="false" ht="15" hidden="false" customHeight="false" outlineLevel="0" collapsed="false">
      <c r="A58" s="20"/>
      <c r="B58" s="19"/>
      <c r="C58" s="19"/>
      <c r="D58" s="19"/>
      <c r="E58" s="19"/>
      <c r="F58" s="23"/>
      <c r="G58" s="22" t="str">
        <f aca="false">IF(OR(E58="",F58=""),"",E58*F58)</f>
        <v/>
      </c>
      <c r="H58" s="19"/>
      <c r="I58" s="19"/>
      <c r="J58" s="19"/>
    </row>
    <row r="59" customFormat="false" ht="15" hidden="false" customHeight="false" outlineLevel="0" collapsed="false">
      <c r="A59" s="20"/>
      <c r="B59" s="19"/>
      <c r="C59" s="19"/>
      <c r="D59" s="19"/>
      <c r="E59" s="19"/>
      <c r="F59" s="23"/>
      <c r="G59" s="22" t="str">
        <f aca="false">IF(OR(E59="",F59=""),"",E59*F59)</f>
        <v/>
      </c>
      <c r="H59" s="19"/>
      <c r="I59" s="19"/>
      <c r="J59" s="19"/>
    </row>
    <row r="60" customFormat="false" ht="15" hidden="false" customHeight="false" outlineLevel="0" collapsed="false">
      <c r="A60" s="20"/>
      <c r="B60" s="19"/>
      <c r="C60" s="19"/>
      <c r="D60" s="19"/>
      <c r="E60" s="19"/>
      <c r="F60" s="23"/>
      <c r="G60" s="22" t="str">
        <f aca="false">IF(OR(E60="",F60=""),"",E60*F60)</f>
        <v/>
      </c>
      <c r="H60" s="19"/>
      <c r="I60" s="19"/>
      <c r="J60" s="19"/>
    </row>
    <row r="61" customFormat="false" ht="15" hidden="false" customHeight="false" outlineLevel="0" collapsed="false">
      <c r="A61" s="20"/>
      <c r="B61" s="19"/>
      <c r="C61" s="19"/>
      <c r="D61" s="19"/>
      <c r="E61" s="19"/>
      <c r="F61" s="23"/>
      <c r="G61" s="22" t="str">
        <f aca="false">IF(OR(E61="",F61=""),"",E61*F61)</f>
        <v/>
      </c>
      <c r="H61" s="19"/>
      <c r="I61" s="19"/>
      <c r="J61" s="19"/>
    </row>
    <row r="62" customFormat="false" ht="15" hidden="false" customHeight="false" outlineLevel="0" collapsed="false">
      <c r="A62" s="20"/>
      <c r="B62" s="19"/>
      <c r="C62" s="19"/>
      <c r="D62" s="19"/>
      <c r="E62" s="19"/>
      <c r="F62" s="23"/>
      <c r="G62" s="22" t="str">
        <f aca="false">IF(OR(E62="",F62=""),"",E62*F62)</f>
        <v/>
      </c>
      <c r="H62" s="19"/>
      <c r="I62" s="19"/>
      <c r="J62" s="19"/>
    </row>
    <row r="63" customFormat="false" ht="15" hidden="false" customHeight="false" outlineLevel="0" collapsed="false">
      <c r="A63" s="20"/>
      <c r="B63" s="19"/>
      <c r="C63" s="19"/>
      <c r="D63" s="19"/>
      <c r="E63" s="19"/>
      <c r="F63" s="23"/>
      <c r="G63" s="22" t="str">
        <f aca="false">IF(OR(E63="",F63=""),"",E63*F63)</f>
        <v/>
      </c>
      <c r="H63" s="19"/>
      <c r="I63" s="19"/>
      <c r="J63" s="19"/>
    </row>
    <row r="64" customFormat="false" ht="15" hidden="false" customHeight="false" outlineLevel="0" collapsed="false">
      <c r="A64" s="20"/>
      <c r="B64" s="19"/>
      <c r="C64" s="19"/>
      <c r="D64" s="19"/>
      <c r="E64" s="19"/>
      <c r="F64" s="23"/>
      <c r="G64" s="22" t="str">
        <f aca="false">IF(OR(E64="",F64=""),"",E64*F64)</f>
        <v/>
      </c>
      <c r="H64" s="19"/>
      <c r="I64" s="19"/>
      <c r="J64" s="19"/>
    </row>
    <row r="65" customFormat="false" ht="15" hidden="false" customHeight="false" outlineLevel="0" collapsed="false">
      <c r="A65" s="20"/>
      <c r="B65" s="19"/>
      <c r="C65" s="19"/>
      <c r="D65" s="19"/>
      <c r="E65" s="19"/>
      <c r="F65" s="23"/>
      <c r="G65" s="22" t="str">
        <f aca="false">IF(OR(E65="",F65=""),"",E65*F65)</f>
        <v/>
      </c>
      <c r="H65" s="19"/>
      <c r="I65" s="19"/>
      <c r="J65" s="19"/>
    </row>
    <row r="66" customFormat="false" ht="15" hidden="false" customHeight="false" outlineLevel="0" collapsed="false">
      <c r="A66" s="20"/>
      <c r="B66" s="19"/>
      <c r="C66" s="19"/>
      <c r="D66" s="19"/>
      <c r="E66" s="19"/>
      <c r="F66" s="23"/>
      <c r="G66" s="22" t="str">
        <f aca="false">IF(OR(E66="",F66=""),"",E66*F66)</f>
        <v/>
      </c>
      <c r="H66" s="19"/>
      <c r="I66" s="19"/>
      <c r="J66" s="19"/>
    </row>
    <row r="67" customFormat="false" ht="15" hidden="false" customHeight="false" outlineLevel="0" collapsed="false">
      <c r="A67" s="20"/>
      <c r="B67" s="19"/>
      <c r="C67" s="19"/>
      <c r="D67" s="19"/>
      <c r="E67" s="19"/>
      <c r="F67" s="23"/>
      <c r="G67" s="22" t="str">
        <f aca="false">IF(OR(E67="",F67=""),"",E67*F67)</f>
        <v/>
      </c>
      <c r="H67" s="19"/>
      <c r="I67" s="19"/>
      <c r="J67" s="19"/>
    </row>
    <row r="68" customFormat="false" ht="15" hidden="false" customHeight="false" outlineLevel="0" collapsed="false">
      <c r="A68" s="20"/>
      <c r="B68" s="19"/>
      <c r="C68" s="19"/>
      <c r="D68" s="19"/>
      <c r="E68" s="19"/>
      <c r="F68" s="23"/>
      <c r="G68" s="22" t="str">
        <f aca="false">IF(OR(E68="",F68=""),"",E68*F68)</f>
        <v/>
      </c>
      <c r="H68" s="19"/>
      <c r="I68" s="19"/>
      <c r="J68" s="19"/>
    </row>
    <row r="69" customFormat="false" ht="15" hidden="false" customHeight="false" outlineLevel="0" collapsed="false">
      <c r="A69" s="20"/>
      <c r="B69" s="19"/>
      <c r="C69" s="19"/>
      <c r="D69" s="19"/>
      <c r="E69" s="19"/>
      <c r="F69" s="23"/>
      <c r="G69" s="22" t="str">
        <f aca="false">IF(OR(E69="",F69=""),"",E69*F69)</f>
        <v/>
      </c>
      <c r="H69" s="19"/>
      <c r="I69" s="19"/>
      <c r="J69" s="19"/>
    </row>
    <row r="70" customFormat="false" ht="15" hidden="false" customHeight="false" outlineLevel="0" collapsed="false">
      <c r="A70" s="20"/>
      <c r="B70" s="19"/>
      <c r="C70" s="19"/>
      <c r="D70" s="19"/>
      <c r="E70" s="19"/>
      <c r="F70" s="23"/>
      <c r="G70" s="22" t="str">
        <f aca="false">IF(OR(E70="",F70=""),"",E70*F70)</f>
        <v/>
      </c>
      <c r="H70" s="19"/>
      <c r="I70" s="19"/>
      <c r="J70" s="19"/>
    </row>
    <row r="71" customFormat="false" ht="15" hidden="false" customHeight="false" outlineLevel="0" collapsed="false">
      <c r="A71" s="20"/>
      <c r="B71" s="19"/>
      <c r="C71" s="19"/>
      <c r="D71" s="19"/>
      <c r="E71" s="19"/>
      <c r="F71" s="23"/>
      <c r="G71" s="22" t="str">
        <f aca="false">IF(OR(E71="",F71=""),"",E71*F71)</f>
        <v/>
      </c>
      <c r="H71" s="19"/>
      <c r="I71" s="19"/>
      <c r="J71" s="19"/>
    </row>
    <row r="72" customFormat="false" ht="15" hidden="false" customHeight="false" outlineLevel="0" collapsed="false">
      <c r="A72" s="20"/>
      <c r="B72" s="19"/>
      <c r="C72" s="19"/>
      <c r="D72" s="19"/>
      <c r="E72" s="19"/>
      <c r="F72" s="23"/>
      <c r="G72" s="22" t="str">
        <f aca="false">IF(OR(E72="",F72=""),"",E72*F72)</f>
        <v/>
      </c>
      <c r="H72" s="19"/>
      <c r="I72" s="19"/>
      <c r="J72" s="19"/>
    </row>
    <row r="73" customFormat="false" ht="15" hidden="false" customHeight="false" outlineLevel="0" collapsed="false">
      <c r="A73" s="20"/>
      <c r="B73" s="19"/>
      <c r="C73" s="19"/>
      <c r="D73" s="19"/>
      <c r="E73" s="19"/>
      <c r="F73" s="23"/>
      <c r="G73" s="22" t="str">
        <f aca="false">IF(OR(E73="",F73=""),"",E73*F73)</f>
        <v/>
      </c>
      <c r="H73" s="19"/>
      <c r="I73" s="19"/>
      <c r="J73" s="19"/>
    </row>
    <row r="74" customFormat="false" ht="15" hidden="false" customHeight="false" outlineLevel="0" collapsed="false">
      <c r="A74" s="20"/>
      <c r="B74" s="19"/>
      <c r="C74" s="19"/>
      <c r="D74" s="19"/>
      <c r="E74" s="19"/>
      <c r="F74" s="23"/>
      <c r="G74" s="22" t="str">
        <f aca="false">IF(OR(E74="",F74=""),"",E74*F74)</f>
        <v/>
      </c>
      <c r="H74" s="19"/>
      <c r="I74" s="19"/>
      <c r="J74" s="19"/>
    </row>
    <row r="75" customFormat="false" ht="15" hidden="false" customHeight="false" outlineLevel="0" collapsed="false">
      <c r="A75" s="20"/>
      <c r="B75" s="19"/>
      <c r="C75" s="19"/>
      <c r="D75" s="19"/>
      <c r="E75" s="19"/>
      <c r="F75" s="23"/>
      <c r="G75" s="22" t="str">
        <f aca="false">IF(OR(E75="",F75=""),"",E75*F75)</f>
        <v/>
      </c>
      <c r="H75" s="19"/>
      <c r="I75" s="19"/>
      <c r="J75" s="19"/>
    </row>
    <row r="76" customFormat="false" ht="15" hidden="false" customHeight="false" outlineLevel="0" collapsed="false">
      <c r="A76" s="20"/>
      <c r="B76" s="19"/>
      <c r="C76" s="19"/>
      <c r="D76" s="19"/>
      <c r="E76" s="19"/>
      <c r="F76" s="23"/>
      <c r="G76" s="22" t="str">
        <f aca="false">IF(OR(E76="",F76=""),"",E76*F76)</f>
        <v/>
      </c>
      <c r="H76" s="19"/>
      <c r="I76" s="19"/>
      <c r="J76" s="19"/>
    </row>
    <row r="77" customFormat="false" ht="15" hidden="false" customHeight="false" outlineLevel="0" collapsed="false">
      <c r="A77" s="20"/>
      <c r="B77" s="19"/>
      <c r="C77" s="19"/>
      <c r="D77" s="19"/>
      <c r="E77" s="19"/>
      <c r="F77" s="23"/>
      <c r="G77" s="22" t="str">
        <f aca="false">IF(OR(E77="",F77=""),"",E77*F77)</f>
        <v/>
      </c>
      <c r="H77" s="19"/>
      <c r="I77" s="19"/>
      <c r="J77" s="19"/>
    </row>
    <row r="78" customFormat="false" ht="15" hidden="false" customHeight="false" outlineLevel="0" collapsed="false">
      <c r="A78" s="20"/>
      <c r="B78" s="19"/>
      <c r="C78" s="19"/>
      <c r="D78" s="19"/>
      <c r="E78" s="19"/>
      <c r="F78" s="23"/>
      <c r="G78" s="22" t="str">
        <f aca="false">IF(OR(E78="",F78=""),"",E78*F78)</f>
        <v/>
      </c>
      <c r="H78" s="19"/>
      <c r="I78" s="19"/>
      <c r="J78" s="19"/>
    </row>
    <row r="79" customFormat="false" ht="15" hidden="false" customHeight="false" outlineLevel="0" collapsed="false">
      <c r="A79" s="20"/>
      <c r="B79" s="19"/>
      <c r="C79" s="19"/>
      <c r="D79" s="19"/>
      <c r="E79" s="19"/>
      <c r="F79" s="23"/>
      <c r="G79" s="22" t="str">
        <f aca="false">IF(OR(E79="",F79=""),"",E79*F79)</f>
        <v/>
      </c>
      <c r="H79" s="19"/>
      <c r="I79" s="19"/>
      <c r="J79" s="19"/>
    </row>
    <row r="80" customFormat="false" ht="15" hidden="false" customHeight="false" outlineLevel="0" collapsed="false">
      <c r="A80" s="20"/>
      <c r="B80" s="19"/>
      <c r="C80" s="19"/>
      <c r="D80" s="19"/>
      <c r="E80" s="19"/>
      <c r="F80" s="23"/>
      <c r="G80" s="22" t="str">
        <f aca="false">IF(OR(E80="",F80=""),"",E80*F80)</f>
        <v/>
      </c>
      <c r="H80" s="19"/>
      <c r="I80" s="19"/>
      <c r="J80" s="19"/>
    </row>
    <row r="81" customFormat="false" ht="15" hidden="false" customHeight="false" outlineLevel="0" collapsed="false">
      <c r="A81" s="20"/>
      <c r="B81" s="19"/>
      <c r="C81" s="19"/>
      <c r="D81" s="19"/>
      <c r="E81" s="19"/>
      <c r="F81" s="23"/>
      <c r="G81" s="22" t="str">
        <f aca="false">IF(OR(E81="",F81=""),"",E81*F81)</f>
        <v/>
      </c>
      <c r="H81" s="19"/>
      <c r="I81" s="19"/>
      <c r="J81" s="19"/>
    </row>
    <row r="82" customFormat="false" ht="15" hidden="false" customHeight="false" outlineLevel="0" collapsed="false">
      <c r="A82" s="20"/>
      <c r="B82" s="19"/>
      <c r="C82" s="19"/>
      <c r="D82" s="19"/>
      <c r="E82" s="19"/>
      <c r="F82" s="23"/>
      <c r="G82" s="22" t="str">
        <f aca="false">IF(OR(E82="",F82=""),"",E82*F82)</f>
        <v/>
      </c>
      <c r="H82" s="19"/>
      <c r="I82" s="19"/>
      <c r="J82" s="19"/>
    </row>
    <row r="83" customFormat="false" ht="15" hidden="false" customHeight="false" outlineLevel="0" collapsed="false">
      <c r="A83" s="20"/>
      <c r="B83" s="19"/>
      <c r="C83" s="19"/>
      <c r="D83" s="19"/>
      <c r="E83" s="19"/>
      <c r="F83" s="23"/>
      <c r="G83" s="22" t="str">
        <f aca="false">IF(OR(E83="",F83=""),"",E83*F83)</f>
        <v/>
      </c>
      <c r="H83" s="19"/>
      <c r="I83" s="19"/>
      <c r="J83" s="19"/>
    </row>
    <row r="84" customFormat="false" ht="15" hidden="false" customHeight="false" outlineLevel="0" collapsed="false">
      <c r="A84" s="20"/>
      <c r="B84" s="19"/>
      <c r="C84" s="19"/>
      <c r="D84" s="19"/>
      <c r="E84" s="19"/>
      <c r="F84" s="23"/>
      <c r="G84" s="22" t="str">
        <f aca="false">IF(OR(E84="",F84=""),"",E84*F84)</f>
        <v/>
      </c>
      <c r="H84" s="19"/>
      <c r="I84" s="19"/>
      <c r="J84" s="19"/>
    </row>
    <row r="85" customFormat="false" ht="15" hidden="false" customHeight="false" outlineLevel="0" collapsed="false">
      <c r="A85" s="20"/>
      <c r="B85" s="19"/>
      <c r="C85" s="19"/>
      <c r="D85" s="19"/>
      <c r="E85" s="19"/>
      <c r="F85" s="23"/>
      <c r="G85" s="22" t="str">
        <f aca="false">IF(OR(E85="",F85=""),"",E85*F85)</f>
        <v/>
      </c>
      <c r="H85" s="19"/>
      <c r="I85" s="19"/>
      <c r="J85" s="19"/>
    </row>
    <row r="86" customFormat="false" ht="15" hidden="false" customHeight="false" outlineLevel="0" collapsed="false">
      <c r="A86" s="20"/>
      <c r="B86" s="19"/>
      <c r="C86" s="19"/>
      <c r="D86" s="19"/>
      <c r="E86" s="19"/>
      <c r="F86" s="23"/>
      <c r="G86" s="22" t="str">
        <f aca="false">IF(OR(E86="",F86=""),"",E86*F86)</f>
        <v/>
      </c>
      <c r="H86" s="19"/>
      <c r="I86" s="19"/>
      <c r="J86" s="19"/>
    </row>
    <row r="87" customFormat="false" ht="15" hidden="false" customHeight="false" outlineLevel="0" collapsed="false">
      <c r="A87" s="20"/>
      <c r="B87" s="19"/>
      <c r="C87" s="19"/>
      <c r="D87" s="19"/>
      <c r="E87" s="19"/>
      <c r="F87" s="23"/>
      <c r="G87" s="22" t="str">
        <f aca="false">IF(OR(E87="",F87=""),"",E87*F87)</f>
        <v/>
      </c>
      <c r="H87" s="19"/>
      <c r="I87" s="19"/>
      <c r="J87" s="19"/>
    </row>
    <row r="88" customFormat="false" ht="15" hidden="false" customHeight="false" outlineLevel="0" collapsed="false">
      <c r="A88" s="20"/>
      <c r="B88" s="19"/>
      <c r="C88" s="19"/>
      <c r="D88" s="19"/>
      <c r="E88" s="19"/>
      <c r="F88" s="23"/>
      <c r="G88" s="22" t="str">
        <f aca="false">IF(OR(E88="",F88=""),"",E88*F88)</f>
        <v/>
      </c>
      <c r="H88" s="19"/>
      <c r="I88" s="19"/>
      <c r="J88" s="19"/>
    </row>
    <row r="89" customFormat="false" ht="15" hidden="false" customHeight="false" outlineLevel="0" collapsed="false">
      <c r="A89" s="20"/>
      <c r="B89" s="19"/>
      <c r="C89" s="19"/>
      <c r="D89" s="19"/>
      <c r="E89" s="19"/>
      <c r="F89" s="23"/>
      <c r="G89" s="22" t="str">
        <f aca="false">IF(OR(E89="",F89=""),"",E89*F89)</f>
        <v/>
      </c>
      <c r="H89" s="19"/>
      <c r="I89" s="19"/>
      <c r="J89" s="19"/>
    </row>
    <row r="90" customFormat="false" ht="15" hidden="false" customHeight="false" outlineLevel="0" collapsed="false">
      <c r="A90" s="20"/>
      <c r="B90" s="19"/>
      <c r="C90" s="19"/>
      <c r="D90" s="19"/>
      <c r="E90" s="19"/>
      <c r="F90" s="23"/>
      <c r="G90" s="22" t="str">
        <f aca="false">IF(OR(E90="",F90=""),"",E90*F90)</f>
        <v/>
      </c>
      <c r="H90" s="19"/>
      <c r="I90" s="19"/>
      <c r="J90" s="19"/>
    </row>
    <row r="91" customFormat="false" ht="15" hidden="false" customHeight="false" outlineLevel="0" collapsed="false">
      <c r="A91" s="20"/>
      <c r="B91" s="19"/>
      <c r="C91" s="19"/>
      <c r="D91" s="19"/>
      <c r="E91" s="19"/>
      <c r="F91" s="23"/>
      <c r="G91" s="22" t="str">
        <f aca="false">IF(OR(E91="",F91=""),"",E91*F91)</f>
        <v/>
      </c>
      <c r="H91" s="19"/>
      <c r="I91" s="19"/>
      <c r="J91" s="19"/>
    </row>
    <row r="92" customFormat="false" ht="15" hidden="false" customHeight="false" outlineLevel="0" collapsed="false">
      <c r="A92" s="20"/>
      <c r="B92" s="19"/>
      <c r="C92" s="19"/>
      <c r="D92" s="19"/>
      <c r="E92" s="19"/>
      <c r="F92" s="23"/>
      <c r="G92" s="22" t="str">
        <f aca="false">IF(OR(E92="",F92=""),"",E92*F92)</f>
        <v/>
      </c>
      <c r="H92" s="19"/>
      <c r="I92" s="19"/>
      <c r="J92" s="19"/>
    </row>
    <row r="93" customFormat="false" ht="15" hidden="false" customHeight="false" outlineLevel="0" collapsed="false">
      <c r="A93" s="20"/>
      <c r="B93" s="19"/>
      <c r="C93" s="19"/>
      <c r="D93" s="19"/>
      <c r="E93" s="19"/>
      <c r="F93" s="23"/>
      <c r="G93" s="22" t="str">
        <f aca="false">IF(OR(E93="",F93=""),"",E93*F93)</f>
        <v/>
      </c>
      <c r="H93" s="19"/>
      <c r="I93" s="19"/>
      <c r="J93" s="19"/>
    </row>
    <row r="94" customFormat="false" ht="15" hidden="false" customHeight="false" outlineLevel="0" collapsed="false">
      <c r="A94" s="20"/>
      <c r="B94" s="19"/>
      <c r="C94" s="19"/>
      <c r="D94" s="19"/>
      <c r="E94" s="19"/>
      <c r="F94" s="23"/>
      <c r="G94" s="22" t="str">
        <f aca="false">IF(OR(E94="",F94=""),"",E94*F94)</f>
        <v/>
      </c>
      <c r="H94" s="19"/>
      <c r="I94" s="19"/>
      <c r="J94" s="19"/>
    </row>
    <row r="95" customFormat="false" ht="15" hidden="false" customHeight="false" outlineLevel="0" collapsed="false">
      <c r="A95" s="20"/>
      <c r="B95" s="19"/>
      <c r="C95" s="19"/>
      <c r="D95" s="19"/>
      <c r="E95" s="19"/>
      <c r="F95" s="23"/>
      <c r="G95" s="22" t="str">
        <f aca="false">IF(OR(E95="",F95=""),"",E95*F95)</f>
        <v/>
      </c>
      <c r="H95" s="19"/>
      <c r="I95" s="19"/>
      <c r="J95" s="19"/>
    </row>
    <row r="96" customFormat="false" ht="15" hidden="false" customHeight="false" outlineLevel="0" collapsed="false">
      <c r="A96" s="20"/>
      <c r="B96" s="19"/>
      <c r="C96" s="19"/>
      <c r="D96" s="19"/>
      <c r="E96" s="19"/>
      <c r="F96" s="23"/>
      <c r="G96" s="22" t="str">
        <f aca="false">IF(OR(E96="",F96=""),"",E96*F96)</f>
        <v/>
      </c>
      <c r="H96" s="19"/>
      <c r="I96" s="19"/>
      <c r="J96" s="19"/>
    </row>
    <row r="97" customFormat="false" ht="15" hidden="false" customHeight="false" outlineLevel="0" collapsed="false">
      <c r="A97" s="20"/>
      <c r="B97" s="19"/>
      <c r="C97" s="19"/>
      <c r="D97" s="19"/>
      <c r="E97" s="19"/>
      <c r="F97" s="23"/>
      <c r="G97" s="22" t="str">
        <f aca="false">IF(OR(E97="",F97=""),"",E97*F97)</f>
        <v/>
      </c>
      <c r="H97" s="19"/>
      <c r="I97" s="19"/>
      <c r="J97" s="19"/>
    </row>
    <row r="98" customFormat="false" ht="15" hidden="false" customHeight="false" outlineLevel="0" collapsed="false">
      <c r="A98" s="20"/>
      <c r="B98" s="19"/>
      <c r="C98" s="19"/>
      <c r="D98" s="19"/>
      <c r="E98" s="19"/>
      <c r="F98" s="23"/>
      <c r="G98" s="22" t="str">
        <f aca="false">IF(OR(E98="",F98=""),"",E98*F98)</f>
        <v/>
      </c>
      <c r="H98" s="19"/>
      <c r="I98" s="19"/>
      <c r="J98" s="19"/>
    </row>
    <row r="99" customFormat="false" ht="15" hidden="false" customHeight="false" outlineLevel="0" collapsed="false">
      <c r="A99" s="20"/>
      <c r="B99" s="19"/>
      <c r="C99" s="19"/>
      <c r="D99" s="19"/>
      <c r="E99" s="19"/>
      <c r="F99" s="23"/>
      <c r="G99" s="22" t="str">
        <f aca="false">IF(OR(E99="",F99=""),"",E99*F99)</f>
        <v/>
      </c>
      <c r="H99" s="19"/>
      <c r="I99" s="19"/>
      <c r="J99" s="19"/>
    </row>
    <row r="100" customFormat="false" ht="15" hidden="false" customHeight="false" outlineLevel="0" collapsed="false">
      <c r="A100" s="20"/>
      <c r="B100" s="19"/>
      <c r="C100" s="19"/>
      <c r="D100" s="19"/>
      <c r="E100" s="19"/>
      <c r="F100" s="23"/>
      <c r="G100" s="22" t="str">
        <f aca="false">IF(OR(E100="",F100=""),"",E100*F100)</f>
        <v/>
      </c>
      <c r="H100" s="19"/>
      <c r="I100" s="19"/>
      <c r="J100" s="19"/>
    </row>
    <row r="101" customFormat="false" ht="15" hidden="false" customHeight="false" outlineLevel="0" collapsed="false">
      <c r="A101" s="20"/>
      <c r="B101" s="19"/>
      <c r="C101" s="19"/>
      <c r="D101" s="19"/>
      <c r="E101" s="19"/>
      <c r="F101" s="23"/>
      <c r="G101" s="22" t="str">
        <f aca="false">IF(OR(E101="",F101=""),"",E101*F101)</f>
        <v/>
      </c>
      <c r="H101" s="19"/>
      <c r="I101" s="19"/>
      <c r="J101" s="19"/>
    </row>
    <row r="102" customFormat="false" ht="15" hidden="false" customHeight="false" outlineLevel="0" collapsed="false">
      <c r="A102" s="20"/>
      <c r="B102" s="19"/>
      <c r="C102" s="19"/>
      <c r="D102" s="19"/>
      <c r="E102" s="19"/>
      <c r="F102" s="23"/>
      <c r="G102" s="22" t="str">
        <f aca="false">IF(OR(E102="",F102=""),"",E102*F102)</f>
        <v/>
      </c>
      <c r="H102" s="19"/>
      <c r="I102" s="19"/>
      <c r="J102" s="19"/>
    </row>
    <row r="103" customFormat="false" ht="15" hidden="false" customHeight="false" outlineLevel="0" collapsed="false">
      <c r="A103" s="20"/>
      <c r="B103" s="19"/>
      <c r="C103" s="19"/>
      <c r="D103" s="19"/>
      <c r="E103" s="19"/>
      <c r="F103" s="23"/>
      <c r="G103" s="22" t="str">
        <f aca="false">IF(OR(E103="",F103=""),"",E103*F103)</f>
        <v/>
      </c>
      <c r="H103" s="19"/>
      <c r="I103" s="19"/>
      <c r="J103" s="19"/>
    </row>
    <row r="104" customFormat="false" ht="15" hidden="false" customHeight="false" outlineLevel="0" collapsed="false">
      <c r="A104" s="20"/>
      <c r="B104" s="19"/>
      <c r="C104" s="19"/>
      <c r="D104" s="19"/>
      <c r="E104" s="19"/>
      <c r="F104" s="23"/>
      <c r="G104" s="22" t="str">
        <f aca="false">IF(OR(E104="",F104=""),"",E104*F104)</f>
        <v/>
      </c>
      <c r="H104" s="19"/>
      <c r="I104" s="19"/>
      <c r="J104" s="19"/>
    </row>
    <row r="105" customFormat="false" ht="15" hidden="false" customHeight="false" outlineLevel="0" collapsed="false">
      <c r="A105" s="20"/>
      <c r="B105" s="19"/>
      <c r="C105" s="19"/>
      <c r="D105" s="19"/>
      <c r="E105" s="19"/>
      <c r="F105" s="23"/>
      <c r="G105" s="22" t="str">
        <f aca="false">IF(OR(E105="",F105=""),"",E105*F105)</f>
        <v/>
      </c>
      <c r="H105" s="19"/>
      <c r="I105" s="19"/>
      <c r="J105" s="19"/>
    </row>
    <row r="106" customFormat="false" ht="15" hidden="false" customHeight="false" outlineLevel="0" collapsed="false">
      <c r="A106" s="20"/>
      <c r="B106" s="19"/>
      <c r="C106" s="19"/>
      <c r="D106" s="19"/>
      <c r="E106" s="19"/>
      <c r="F106" s="23"/>
      <c r="G106" s="22" t="str">
        <f aca="false">IF(OR(E106="",F106=""),"",E106*F106)</f>
        <v/>
      </c>
      <c r="H106" s="19"/>
      <c r="I106" s="19"/>
      <c r="J106" s="19"/>
    </row>
    <row r="107" customFormat="false" ht="15" hidden="false" customHeight="false" outlineLevel="0" collapsed="false">
      <c r="A107" s="20"/>
      <c r="B107" s="19"/>
      <c r="C107" s="19"/>
      <c r="D107" s="19"/>
      <c r="E107" s="19"/>
      <c r="F107" s="23"/>
      <c r="G107" s="22" t="str">
        <f aca="false">IF(OR(E107="",F107=""),"",E107*F107)</f>
        <v/>
      </c>
      <c r="H107" s="19"/>
      <c r="I107" s="19"/>
      <c r="J107" s="19"/>
    </row>
    <row r="108" customFormat="false" ht="15" hidden="false" customHeight="false" outlineLevel="0" collapsed="false">
      <c r="A108" s="20"/>
      <c r="B108" s="19"/>
      <c r="C108" s="19"/>
      <c r="D108" s="19"/>
      <c r="E108" s="19"/>
      <c r="F108" s="23"/>
      <c r="G108" s="22" t="str">
        <f aca="false">IF(OR(E108="",F108=""),"",E108*F108)</f>
        <v/>
      </c>
      <c r="H108" s="19"/>
      <c r="I108" s="19"/>
      <c r="J108" s="19"/>
    </row>
    <row r="109" customFormat="false" ht="15" hidden="false" customHeight="false" outlineLevel="0" collapsed="false">
      <c r="A109" s="20"/>
      <c r="B109" s="19"/>
      <c r="C109" s="19"/>
      <c r="D109" s="19"/>
      <c r="E109" s="19"/>
      <c r="F109" s="23"/>
      <c r="G109" s="22" t="str">
        <f aca="false">IF(OR(E109="",F109=""),"",E109*F109)</f>
        <v/>
      </c>
      <c r="H109" s="19"/>
      <c r="I109" s="19"/>
      <c r="J109" s="19"/>
    </row>
    <row r="110" customFormat="false" ht="15" hidden="false" customHeight="false" outlineLevel="0" collapsed="false">
      <c r="A110" s="20"/>
      <c r="B110" s="19"/>
      <c r="C110" s="19"/>
      <c r="D110" s="19"/>
      <c r="E110" s="19"/>
      <c r="F110" s="23"/>
      <c r="G110" s="22" t="str">
        <f aca="false">IF(OR(E110="",F110=""),"",E110*F110)</f>
        <v/>
      </c>
      <c r="H110" s="19"/>
      <c r="I110" s="19"/>
      <c r="J110" s="19"/>
    </row>
    <row r="111" customFormat="false" ht="15" hidden="false" customHeight="false" outlineLevel="0" collapsed="false">
      <c r="A111" s="20"/>
      <c r="B111" s="19"/>
      <c r="C111" s="19"/>
      <c r="D111" s="19"/>
      <c r="E111" s="19"/>
      <c r="F111" s="23"/>
      <c r="G111" s="22" t="str">
        <f aca="false">IF(OR(E111="",F111=""),"",E111*F111)</f>
        <v/>
      </c>
      <c r="H111" s="19"/>
      <c r="I111" s="19"/>
      <c r="J111" s="19"/>
    </row>
    <row r="112" customFormat="false" ht="15" hidden="false" customHeight="false" outlineLevel="0" collapsed="false">
      <c r="A112" s="20"/>
      <c r="B112" s="19"/>
      <c r="C112" s="19"/>
      <c r="D112" s="19"/>
      <c r="E112" s="19"/>
      <c r="F112" s="23"/>
      <c r="G112" s="22" t="str">
        <f aca="false">IF(OR(E112="",F112=""),"",E112*F112)</f>
        <v/>
      </c>
      <c r="H112" s="19"/>
      <c r="I112" s="19"/>
      <c r="J112" s="19"/>
    </row>
    <row r="113" customFormat="false" ht="15" hidden="false" customHeight="false" outlineLevel="0" collapsed="false">
      <c r="A113" s="20"/>
      <c r="B113" s="19"/>
      <c r="C113" s="19"/>
      <c r="D113" s="19"/>
      <c r="E113" s="19"/>
      <c r="F113" s="23"/>
      <c r="G113" s="22" t="str">
        <f aca="false">IF(OR(E113="",F113=""),"",E113*F113)</f>
        <v/>
      </c>
      <c r="H113" s="19"/>
      <c r="I113" s="19"/>
      <c r="J113" s="19"/>
    </row>
    <row r="114" customFormat="false" ht="15" hidden="false" customHeight="false" outlineLevel="0" collapsed="false">
      <c r="A114" s="20"/>
      <c r="B114" s="19"/>
      <c r="C114" s="19"/>
      <c r="D114" s="19"/>
      <c r="E114" s="19"/>
      <c r="F114" s="23"/>
      <c r="G114" s="22" t="str">
        <f aca="false">IF(OR(E114="",F114=""),"",E114*F114)</f>
        <v/>
      </c>
      <c r="H114" s="19"/>
      <c r="I114" s="19"/>
      <c r="J114" s="19"/>
    </row>
    <row r="115" customFormat="false" ht="15" hidden="false" customHeight="false" outlineLevel="0" collapsed="false">
      <c r="A115" s="20"/>
      <c r="B115" s="19"/>
      <c r="C115" s="19"/>
      <c r="D115" s="19"/>
      <c r="E115" s="19"/>
      <c r="F115" s="23"/>
      <c r="G115" s="22" t="str">
        <f aca="false">IF(OR(E115="",F115=""),"",E115*F115)</f>
        <v/>
      </c>
      <c r="H115" s="19"/>
      <c r="I115" s="19"/>
      <c r="J115" s="19"/>
    </row>
    <row r="116" customFormat="false" ht="15" hidden="false" customHeight="false" outlineLevel="0" collapsed="false">
      <c r="A116" s="20"/>
      <c r="B116" s="19"/>
      <c r="C116" s="19"/>
      <c r="D116" s="19"/>
      <c r="E116" s="19"/>
      <c r="F116" s="23"/>
      <c r="G116" s="22" t="str">
        <f aca="false">IF(OR(E116="",F116=""),"",E116*F116)</f>
        <v/>
      </c>
      <c r="H116" s="19"/>
      <c r="I116" s="19"/>
      <c r="J116" s="19"/>
    </row>
    <row r="117" customFormat="false" ht="15" hidden="false" customHeight="false" outlineLevel="0" collapsed="false">
      <c r="A117" s="20"/>
      <c r="B117" s="19"/>
      <c r="C117" s="19"/>
      <c r="D117" s="19"/>
      <c r="E117" s="19"/>
      <c r="F117" s="23"/>
      <c r="G117" s="22" t="str">
        <f aca="false">IF(OR(E117="",F117=""),"",E117*F117)</f>
        <v/>
      </c>
      <c r="H117" s="19"/>
      <c r="I117" s="19"/>
      <c r="J117" s="19"/>
    </row>
    <row r="118" customFormat="false" ht="15" hidden="false" customHeight="false" outlineLevel="0" collapsed="false">
      <c r="A118" s="20"/>
      <c r="B118" s="19"/>
      <c r="C118" s="19"/>
      <c r="D118" s="19"/>
      <c r="E118" s="19"/>
      <c r="F118" s="23"/>
      <c r="G118" s="22" t="str">
        <f aca="false">IF(OR(E118="",F118=""),"",E118*F118)</f>
        <v/>
      </c>
      <c r="H118" s="19"/>
      <c r="I118" s="19"/>
      <c r="J118" s="19"/>
    </row>
    <row r="119" customFormat="false" ht="15" hidden="false" customHeight="false" outlineLevel="0" collapsed="false">
      <c r="A119" s="20"/>
      <c r="B119" s="19"/>
      <c r="C119" s="19"/>
      <c r="D119" s="19"/>
      <c r="E119" s="19"/>
      <c r="F119" s="23"/>
      <c r="G119" s="22" t="str">
        <f aca="false">IF(OR(E119="",F119=""),"",E119*F119)</f>
        <v/>
      </c>
      <c r="H119" s="19"/>
      <c r="I119" s="19"/>
      <c r="J119" s="19"/>
    </row>
    <row r="120" customFormat="false" ht="15" hidden="false" customHeight="false" outlineLevel="0" collapsed="false">
      <c r="A120" s="20"/>
      <c r="B120" s="19"/>
      <c r="C120" s="19"/>
      <c r="D120" s="19"/>
      <c r="E120" s="19"/>
      <c r="F120" s="23"/>
      <c r="G120" s="22" t="str">
        <f aca="false">IF(OR(E120="",F120=""),"",E120*F120)</f>
        <v/>
      </c>
      <c r="H120" s="19"/>
      <c r="I120" s="19"/>
      <c r="J120" s="19"/>
    </row>
    <row r="121" customFormat="false" ht="15" hidden="false" customHeight="false" outlineLevel="0" collapsed="false">
      <c r="A121" s="20"/>
      <c r="B121" s="19"/>
      <c r="C121" s="19"/>
      <c r="D121" s="19"/>
      <c r="E121" s="19"/>
      <c r="F121" s="23"/>
      <c r="G121" s="22" t="str">
        <f aca="false">IF(OR(E121="",F121=""),"",E121*F121)</f>
        <v/>
      </c>
      <c r="H121" s="19"/>
      <c r="I121" s="19"/>
      <c r="J121" s="19"/>
    </row>
    <row r="122" customFormat="false" ht="15" hidden="false" customHeight="false" outlineLevel="0" collapsed="false">
      <c r="A122" s="20"/>
      <c r="B122" s="19"/>
      <c r="C122" s="19"/>
      <c r="D122" s="19"/>
      <c r="E122" s="19"/>
      <c r="F122" s="23"/>
      <c r="G122" s="22" t="str">
        <f aca="false">IF(OR(E122="",F122=""),"",E122*F122)</f>
        <v/>
      </c>
      <c r="H122" s="19"/>
      <c r="I122" s="19"/>
      <c r="J122" s="19"/>
    </row>
    <row r="123" customFormat="false" ht="15" hidden="false" customHeight="false" outlineLevel="0" collapsed="false">
      <c r="A123" s="20"/>
      <c r="B123" s="19"/>
      <c r="C123" s="19"/>
      <c r="D123" s="19"/>
      <c r="E123" s="19"/>
      <c r="F123" s="23"/>
      <c r="G123" s="22" t="str">
        <f aca="false">IF(OR(E123="",F123=""),"",E123*F123)</f>
        <v/>
      </c>
      <c r="H123" s="19"/>
      <c r="I123" s="19"/>
      <c r="J123" s="19"/>
    </row>
    <row r="124" customFormat="false" ht="15" hidden="false" customHeight="false" outlineLevel="0" collapsed="false">
      <c r="A124" s="20"/>
      <c r="B124" s="19"/>
      <c r="C124" s="19"/>
      <c r="D124" s="19"/>
      <c r="E124" s="19"/>
      <c r="F124" s="23"/>
      <c r="G124" s="22" t="str">
        <f aca="false">IF(OR(E124="",F124=""),"",E124*F124)</f>
        <v/>
      </c>
      <c r="H124" s="19"/>
      <c r="I124" s="19"/>
      <c r="J124" s="19"/>
    </row>
    <row r="125" customFormat="false" ht="15" hidden="false" customHeight="false" outlineLevel="0" collapsed="false">
      <c r="A125" s="20"/>
      <c r="B125" s="19"/>
      <c r="C125" s="19"/>
      <c r="D125" s="19"/>
      <c r="E125" s="19"/>
      <c r="F125" s="23"/>
      <c r="G125" s="22" t="str">
        <f aca="false">IF(OR(E125="",F125=""),"",E125*F125)</f>
        <v/>
      </c>
      <c r="H125" s="19"/>
      <c r="I125" s="19"/>
      <c r="J125" s="19"/>
    </row>
    <row r="126" customFormat="false" ht="15" hidden="false" customHeight="false" outlineLevel="0" collapsed="false">
      <c r="A126" s="20"/>
      <c r="B126" s="19"/>
      <c r="C126" s="19"/>
      <c r="D126" s="19"/>
      <c r="E126" s="19"/>
      <c r="F126" s="23"/>
      <c r="G126" s="22" t="str">
        <f aca="false">IF(OR(E126="",F126=""),"",E126*F126)</f>
        <v/>
      </c>
      <c r="H126" s="19"/>
      <c r="I126" s="19"/>
      <c r="J126" s="19"/>
    </row>
    <row r="127" customFormat="false" ht="15" hidden="false" customHeight="false" outlineLevel="0" collapsed="false">
      <c r="A127" s="20"/>
      <c r="B127" s="19"/>
      <c r="C127" s="19"/>
      <c r="D127" s="19"/>
      <c r="E127" s="19"/>
      <c r="F127" s="23"/>
      <c r="G127" s="22" t="str">
        <f aca="false">IF(OR(E127="",F127=""),"",E127*F127)</f>
        <v/>
      </c>
      <c r="H127" s="19"/>
      <c r="I127" s="19"/>
      <c r="J127" s="19"/>
    </row>
    <row r="128" customFormat="false" ht="15" hidden="false" customHeight="false" outlineLevel="0" collapsed="false">
      <c r="A128" s="20"/>
      <c r="B128" s="19"/>
      <c r="C128" s="19"/>
      <c r="D128" s="19"/>
      <c r="E128" s="19"/>
      <c r="F128" s="23"/>
      <c r="G128" s="22" t="str">
        <f aca="false">IF(OR(E128="",F128=""),"",E128*F128)</f>
        <v/>
      </c>
      <c r="H128" s="19"/>
      <c r="I128" s="19"/>
      <c r="J128" s="19"/>
    </row>
    <row r="129" customFormat="false" ht="15" hidden="false" customHeight="false" outlineLevel="0" collapsed="false">
      <c r="A129" s="20"/>
      <c r="B129" s="19"/>
      <c r="C129" s="19"/>
      <c r="D129" s="19"/>
      <c r="E129" s="19"/>
      <c r="F129" s="23"/>
      <c r="G129" s="22" t="str">
        <f aca="false">IF(OR(E129="",F129=""),"",E129*F129)</f>
        <v/>
      </c>
      <c r="H129" s="19"/>
      <c r="I129" s="19"/>
      <c r="J129" s="19"/>
    </row>
    <row r="130" customFormat="false" ht="15" hidden="false" customHeight="false" outlineLevel="0" collapsed="false">
      <c r="A130" s="20"/>
      <c r="B130" s="19"/>
      <c r="C130" s="19"/>
      <c r="D130" s="19"/>
      <c r="E130" s="19"/>
      <c r="F130" s="23"/>
      <c r="G130" s="22" t="str">
        <f aca="false">IF(OR(E130="",F130=""),"",E130*F130)</f>
        <v/>
      </c>
      <c r="H130" s="19"/>
      <c r="I130" s="19"/>
      <c r="J130" s="19"/>
    </row>
    <row r="131" customFormat="false" ht="15" hidden="false" customHeight="false" outlineLevel="0" collapsed="false">
      <c r="A131" s="20"/>
      <c r="B131" s="19"/>
      <c r="C131" s="19"/>
      <c r="D131" s="19"/>
      <c r="E131" s="19"/>
      <c r="F131" s="23"/>
      <c r="G131" s="22" t="str">
        <f aca="false">IF(OR(E131="",F131=""),"",E131*F131)</f>
        <v/>
      </c>
      <c r="H131" s="19"/>
      <c r="I131" s="19"/>
      <c r="J131" s="19"/>
    </row>
    <row r="132" customFormat="false" ht="15" hidden="false" customHeight="false" outlineLevel="0" collapsed="false">
      <c r="A132" s="20"/>
      <c r="B132" s="19"/>
      <c r="C132" s="19"/>
      <c r="D132" s="19"/>
      <c r="E132" s="19"/>
      <c r="F132" s="23"/>
      <c r="G132" s="22" t="str">
        <f aca="false">IF(OR(E132="",F132=""),"",E132*F132)</f>
        <v/>
      </c>
      <c r="H132" s="19"/>
      <c r="I132" s="19"/>
      <c r="J132" s="19"/>
    </row>
    <row r="133" customFormat="false" ht="15" hidden="false" customHeight="false" outlineLevel="0" collapsed="false">
      <c r="A133" s="20"/>
      <c r="B133" s="19"/>
      <c r="C133" s="19"/>
      <c r="D133" s="19"/>
      <c r="E133" s="19"/>
      <c r="F133" s="23"/>
      <c r="G133" s="22" t="str">
        <f aca="false">IF(OR(E133="",F133=""),"",E133*F133)</f>
        <v/>
      </c>
      <c r="H133" s="19"/>
      <c r="I133" s="19"/>
      <c r="J133" s="19"/>
    </row>
    <row r="134" customFormat="false" ht="15" hidden="false" customHeight="false" outlineLevel="0" collapsed="false">
      <c r="A134" s="20"/>
      <c r="B134" s="19"/>
      <c r="C134" s="19"/>
      <c r="D134" s="19"/>
      <c r="E134" s="19"/>
      <c r="F134" s="23"/>
      <c r="G134" s="22" t="str">
        <f aca="false">IF(OR(E134="",F134=""),"",E134*F134)</f>
        <v/>
      </c>
      <c r="H134" s="19"/>
      <c r="I134" s="19"/>
      <c r="J134" s="19"/>
    </row>
    <row r="135" customFormat="false" ht="15" hidden="false" customHeight="false" outlineLevel="0" collapsed="false">
      <c r="A135" s="20"/>
      <c r="B135" s="19"/>
      <c r="C135" s="19"/>
      <c r="D135" s="19"/>
      <c r="E135" s="19"/>
      <c r="F135" s="23"/>
      <c r="G135" s="22" t="str">
        <f aca="false">IF(OR(E135="",F135=""),"",E135*F135)</f>
        <v/>
      </c>
      <c r="H135" s="19"/>
      <c r="I135" s="19"/>
      <c r="J135" s="19"/>
    </row>
    <row r="136" customFormat="false" ht="15" hidden="false" customHeight="false" outlineLevel="0" collapsed="false">
      <c r="A136" s="20"/>
      <c r="B136" s="19"/>
      <c r="C136" s="19"/>
      <c r="D136" s="19"/>
      <c r="E136" s="19"/>
      <c r="F136" s="23"/>
      <c r="G136" s="22" t="str">
        <f aca="false">IF(OR(E136="",F136=""),"",E136*F136)</f>
        <v/>
      </c>
      <c r="H136" s="19"/>
      <c r="I136" s="19"/>
      <c r="J136" s="19"/>
    </row>
    <row r="137" customFormat="false" ht="15" hidden="false" customHeight="false" outlineLevel="0" collapsed="false">
      <c r="A137" s="20"/>
      <c r="B137" s="19"/>
      <c r="C137" s="19"/>
      <c r="D137" s="19"/>
      <c r="E137" s="19"/>
      <c r="F137" s="23"/>
      <c r="G137" s="22" t="str">
        <f aca="false">IF(OR(E137="",F137=""),"",E137*F137)</f>
        <v/>
      </c>
      <c r="H137" s="19"/>
      <c r="I137" s="19"/>
      <c r="J137" s="19"/>
    </row>
    <row r="138" customFormat="false" ht="15" hidden="false" customHeight="false" outlineLevel="0" collapsed="false">
      <c r="A138" s="20"/>
      <c r="B138" s="19"/>
      <c r="C138" s="19"/>
      <c r="D138" s="19"/>
      <c r="E138" s="19"/>
      <c r="F138" s="23"/>
      <c r="G138" s="22" t="str">
        <f aca="false">IF(OR(E138="",F138=""),"",E138*F138)</f>
        <v/>
      </c>
      <c r="H138" s="19"/>
      <c r="I138" s="19"/>
      <c r="J138" s="19"/>
    </row>
    <row r="139" customFormat="false" ht="15" hidden="false" customHeight="false" outlineLevel="0" collapsed="false">
      <c r="A139" s="20"/>
      <c r="B139" s="19"/>
      <c r="C139" s="19"/>
      <c r="D139" s="19"/>
      <c r="E139" s="19"/>
      <c r="F139" s="23"/>
      <c r="G139" s="22" t="str">
        <f aca="false">IF(OR(E139="",F139=""),"",E139*F139)</f>
        <v/>
      </c>
      <c r="H139" s="19"/>
      <c r="I139" s="19"/>
      <c r="J139" s="19"/>
    </row>
    <row r="140" customFormat="false" ht="15" hidden="false" customHeight="false" outlineLevel="0" collapsed="false">
      <c r="A140" s="20"/>
      <c r="B140" s="19"/>
      <c r="C140" s="19"/>
      <c r="D140" s="19"/>
      <c r="E140" s="19"/>
      <c r="F140" s="23"/>
      <c r="G140" s="22" t="str">
        <f aca="false">IF(OR(E140="",F140=""),"",E140*F140)</f>
        <v/>
      </c>
      <c r="H140" s="19"/>
      <c r="I140" s="19"/>
      <c r="J140" s="19"/>
    </row>
    <row r="141" customFormat="false" ht="15" hidden="false" customHeight="false" outlineLevel="0" collapsed="false">
      <c r="A141" s="20"/>
      <c r="B141" s="19"/>
      <c r="C141" s="19"/>
      <c r="D141" s="19"/>
      <c r="E141" s="19"/>
      <c r="F141" s="23"/>
      <c r="G141" s="22" t="str">
        <f aca="false">IF(OR(E141="",F141=""),"",E141*F141)</f>
        <v/>
      </c>
      <c r="H141" s="19"/>
      <c r="I141" s="19"/>
      <c r="J141" s="19"/>
    </row>
    <row r="142" customFormat="false" ht="15" hidden="false" customHeight="false" outlineLevel="0" collapsed="false">
      <c r="A142" s="20"/>
      <c r="B142" s="19"/>
      <c r="C142" s="19"/>
      <c r="D142" s="19"/>
      <c r="E142" s="19"/>
      <c r="F142" s="23"/>
      <c r="G142" s="22" t="str">
        <f aca="false">IF(OR(E142="",F142=""),"",E142*F142)</f>
        <v/>
      </c>
      <c r="H142" s="19"/>
      <c r="I142" s="19"/>
      <c r="J142" s="19"/>
    </row>
    <row r="143" customFormat="false" ht="15" hidden="false" customHeight="false" outlineLevel="0" collapsed="false">
      <c r="A143" s="20"/>
      <c r="B143" s="19"/>
      <c r="C143" s="19"/>
      <c r="D143" s="19"/>
      <c r="E143" s="19"/>
      <c r="F143" s="23"/>
      <c r="G143" s="22" t="str">
        <f aca="false">IF(OR(E143="",F143=""),"",E143*F143)</f>
        <v/>
      </c>
      <c r="H143" s="19"/>
      <c r="I143" s="19"/>
      <c r="J143" s="19"/>
    </row>
    <row r="144" customFormat="false" ht="15" hidden="false" customHeight="false" outlineLevel="0" collapsed="false">
      <c r="A144" s="20"/>
      <c r="B144" s="19"/>
      <c r="C144" s="19"/>
      <c r="D144" s="19"/>
      <c r="E144" s="19"/>
      <c r="F144" s="23"/>
      <c r="G144" s="22" t="str">
        <f aca="false">IF(OR(E144="",F144=""),"",E144*F144)</f>
        <v/>
      </c>
      <c r="H144" s="19"/>
      <c r="I144" s="19"/>
      <c r="J144" s="19"/>
    </row>
    <row r="145" customFormat="false" ht="15" hidden="false" customHeight="false" outlineLevel="0" collapsed="false">
      <c r="A145" s="20"/>
      <c r="B145" s="19"/>
      <c r="C145" s="19"/>
      <c r="D145" s="19"/>
      <c r="E145" s="19"/>
      <c r="F145" s="23"/>
      <c r="G145" s="22" t="str">
        <f aca="false">IF(OR(E145="",F145=""),"",E145*F145)</f>
        <v/>
      </c>
      <c r="H145" s="19"/>
      <c r="I145" s="19"/>
      <c r="J145" s="19"/>
    </row>
    <row r="146" customFormat="false" ht="15" hidden="false" customHeight="false" outlineLevel="0" collapsed="false">
      <c r="A146" s="20"/>
      <c r="B146" s="19"/>
      <c r="C146" s="19"/>
      <c r="D146" s="19"/>
      <c r="E146" s="19"/>
      <c r="F146" s="23"/>
      <c r="G146" s="22" t="str">
        <f aca="false">IF(OR(E146="",F146=""),"",E146*F146)</f>
        <v/>
      </c>
      <c r="H146" s="19"/>
      <c r="I146" s="19"/>
      <c r="J146" s="19"/>
    </row>
    <row r="147" customFormat="false" ht="15" hidden="false" customHeight="false" outlineLevel="0" collapsed="false">
      <c r="A147" s="20"/>
      <c r="B147" s="19"/>
      <c r="C147" s="19"/>
      <c r="D147" s="19"/>
      <c r="E147" s="19"/>
      <c r="F147" s="23"/>
      <c r="G147" s="22" t="str">
        <f aca="false">IF(OR(E147="",F147=""),"",E147*F147)</f>
        <v/>
      </c>
      <c r="H147" s="19"/>
      <c r="I147" s="19"/>
      <c r="J147" s="19"/>
    </row>
    <row r="148" customFormat="false" ht="15" hidden="false" customHeight="false" outlineLevel="0" collapsed="false">
      <c r="A148" s="20"/>
      <c r="B148" s="19"/>
      <c r="C148" s="19"/>
      <c r="D148" s="19"/>
      <c r="E148" s="19"/>
      <c r="F148" s="23"/>
      <c r="G148" s="22" t="str">
        <f aca="false">IF(OR(E148="",F148=""),"",E148*F148)</f>
        <v/>
      </c>
      <c r="H148" s="19"/>
      <c r="I148" s="19"/>
      <c r="J148" s="19"/>
    </row>
    <row r="149" customFormat="false" ht="15" hidden="false" customHeight="false" outlineLevel="0" collapsed="false">
      <c r="A149" s="20"/>
      <c r="B149" s="19"/>
      <c r="C149" s="19"/>
      <c r="D149" s="19"/>
      <c r="E149" s="19"/>
      <c r="F149" s="23"/>
      <c r="G149" s="22" t="str">
        <f aca="false">IF(OR(E149="",F149=""),"",E149*F149)</f>
        <v/>
      </c>
      <c r="H149" s="19"/>
      <c r="I149" s="19"/>
      <c r="J149" s="19"/>
    </row>
    <row r="150" customFormat="false" ht="15" hidden="false" customHeight="false" outlineLevel="0" collapsed="false">
      <c r="A150" s="20"/>
      <c r="B150" s="19"/>
      <c r="C150" s="19"/>
      <c r="D150" s="19"/>
      <c r="E150" s="19"/>
      <c r="F150" s="23"/>
      <c r="G150" s="22" t="str">
        <f aca="false">IF(OR(E150="",F150=""),"",E150*F150)</f>
        <v/>
      </c>
      <c r="H150" s="19"/>
      <c r="I150" s="19"/>
      <c r="J150" s="19"/>
    </row>
    <row r="151" customFormat="false" ht="15" hidden="false" customHeight="false" outlineLevel="0" collapsed="false">
      <c r="A151" s="20"/>
      <c r="B151" s="19"/>
      <c r="C151" s="19"/>
      <c r="D151" s="19"/>
      <c r="E151" s="19"/>
      <c r="F151" s="23"/>
      <c r="G151" s="22" t="str">
        <f aca="false">IF(OR(E151="",F151=""),"",E151*F151)</f>
        <v/>
      </c>
      <c r="H151" s="19"/>
      <c r="I151" s="19"/>
      <c r="J151" s="19"/>
    </row>
    <row r="152" customFormat="false" ht="15" hidden="false" customHeight="false" outlineLevel="0" collapsed="false">
      <c r="A152" s="20"/>
      <c r="B152" s="19"/>
      <c r="C152" s="19"/>
      <c r="D152" s="19"/>
      <c r="E152" s="19"/>
      <c r="F152" s="23"/>
      <c r="G152" s="22" t="str">
        <f aca="false">IF(OR(E152="",F152=""),"",E152*F152)</f>
        <v/>
      </c>
      <c r="H152" s="19"/>
      <c r="I152" s="19"/>
      <c r="J152" s="19"/>
    </row>
    <row r="153" customFormat="false" ht="15" hidden="false" customHeight="false" outlineLevel="0" collapsed="false">
      <c r="A153" s="20"/>
      <c r="B153" s="19"/>
      <c r="C153" s="19"/>
      <c r="D153" s="19"/>
      <c r="E153" s="19"/>
      <c r="F153" s="23"/>
      <c r="G153" s="22" t="str">
        <f aca="false">IF(OR(E153="",F153=""),"",E153*F153)</f>
        <v/>
      </c>
      <c r="H153" s="19"/>
      <c r="I153" s="19"/>
      <c r="J153" s="19"/>
    </row>
    <row r="154" customFormat="false" ht="15" hidden="false" customHeight="false" outlineLevel="0" collapsed="false">
      <c r="A154" s="20"/>
      <c r="B154" s="19"/>
      <c r="C154" s="19"/>
      <c r="D154" s="19"/>
      <c r="E154" s="19"/>
      <c r="F154" s="23"/>
      <c r="G154" s="22" t="str">
        <f aca="false">IF(OR(E154="",F154=""),"",E154*F154)</f>
        <v/>
      </c>
      <c r="H154" s="19"/>
      <c r="I154" s="19"/>
      <c r="J154" s="19"/>
    </row>
    <row r="155" customFormat="false" ht="15" hidden="false" customHeight="false" outlineLevel="0" collapsed="false">
      <c r="A155" s="20"/>
      <c r="B155" s="19"/>
      <c r="C155" s="19"/>
      <c r="D155" s="19"/>
      <c r="E155" s="19"/>
      <c r="F155" s="23"/>
      <c r="G155" s="22" t="str">
        <f aca="false">IF(OR(E155="",F155=""),"",E155*F155)</f>
        <v/>
      </c>
      <c r="H155" s="19"/>
      <c r="I155" s="19"/>
      <c r="J155" s="19"/>
    </row>
    <row r="156" customFormat="false" ht="15" hidden="false" customHeight="false" outlineLevel="0" collapsed="false">
      <c r="A156" s="20"/>
      <c r="B156" s="19"/>
      <c r="C156" s="19"/>
      <c r="D156" s="19"/>
      <c r="E156" s="19"/>
      <c r="F156" s="23"/>
      <c r="G156" s="22" t="str">
        <f aca="false">IF(OR(E156="",F156=""),"",E156*F156)</f>
        <v/>
      </c>
      <c r="H156" s="19"/>
      <c r="I156" s="19"/>
      <c r="J156" s="19"/>
    </row>
    <row r="157" customFormat="false" ht="15" hidden="false" customHeight="false" outlineLevel="0" collapsed="false">
      <c r="A157" s="20"/>
      <c r="B157" s="19"/>
      <c r="C157" s="19"/>
      <c r="D157" s="19"/>
      <c r="E157" s="19"/>
      <c r="F157" s="23"/>
      <c r="G157" s="22" t="str">
        <f aca="false">IF(OR(E157="",F157=""),"",E157*F157)</f>
        <v/>
      </c>
      <c r="H157" s="19"/>
      <c r="I157" s="19"/>
      <c r="J157" s="19"/>
    </row>
    <row r="158" customFormat="false" ht="15" hidden="false" customHeight="false" outlineLevel="0" collapsed="false">
      <c r="A158" s="20"/>
      <c r="B158" s="19"/>
      <c r="C158" s="19"/>
      <c r="D158" s="19"/>
      <c r="E158" s="19"/>
      <c r="F158" s="23"/>
      <c r="G158" s="22" t="str">
        <f aca="false">IF(OR(E158="",F158=""),"",E158*F158)</f>
        <v/>
      </c>
      <c r="H158" s="19"/>
      <c r="I158" s="19"/>
      <c r="J158" s="19"/>
    </row>
    <row r="159" customFormat="false" ht="15" hidden="false" customHeight="false" outlineLevel="0" collapsed="false">
      <c r="A159" s="20"/>
      <c r="B159" s="19"/>
      <c r="C159" s="19"/>
      <c r="D159" s="19"/>
      <c r="E159" s="19"/>
      <c r="F159" s="23"/>
      <c r="G159" s="22" t="str">
        <f aca="false">IF(OR(E159="",F159=""),"",E159*F159)</f>
        <v/>
      </c>
      <c r="H159" s="19"/>
      <c r="I159" s="19"/>
      <c r="J159" s="19"/>
    </row>
    <row r="160" customFormat="false" ht="15" hidden="false" customHeight="false" outlineLevel="0" collapsed="false">
      <c r="A160" s="20"/>
      <c r="B160" s="19"/>
      <c r="C160" s="19"/>
      <c r="D160" s="19"/>
      <c r="E160" s="19"/>
      <c r="F160" s="23"/>
      <c r="G160" s="22" t="str">
        <f aca="false">IF(OR(E160="",F160=""),"",E160*F160)</f>
        <v/>
      </c>
      <c r="H160" s="19"/>
      <c r="I160" s="19"/>
      <c r="J160" s="19"/>
    </row>
    <row r="161" customFormat="false" ht="15" hidden="false" customHeight="false" outlineLevel="0" collapsed="false">
      <c r="A161" s="20"/>
      <c r="B161" s="19"/>
      <c r="C161" s="19"/>
      <c r="D161" s="19"/>
      <c r="E161" s="19"/>
      <c r="F161" s="23"/>
      <c r="G161" s="22" t="str">
        <f aca="false">IF(OR(E161="",F161=""),"",E161*F161)</f>
        <v/>
      </c>
      <c r="H161" s="19"/>
      <c r="I161" s="19"/>
      <c r="J161" s="19"/>
    </row>
    <row r="162" customFormat="false" ht="15" hidden="false" customHeight="false" outlineLevel="0" collapsed="false">
      <c r="A162" s="20"/>
      <c r="B162" s="19"/>
      <c r="C162" s="19"/>
      <c r="D162" s="19"/>
      <c r="E162" s="19"/>
      <c r="F162" s="23"/>
      <c r="G162" s="22" t="str">
        <f aca="false">IF(OR(E162="",F162=""),"",E162*F162)</f>
        <v/>
      </c>
      <c r="H162" s="19"/>
      <c r="I162" s="19"/>
      <c r="J162" s="19"/>
    </row>
    <row r="163" customFormat="false" ht="15" hidden="false" customHeight="false" outlineLevel="0" collapsed="false">
      <c r="A163" s="20"/>
      <c r="B163" s="19"/>
      <c r="C163" s="19"/>
      <c r="D163" s="19"/>
      <c r="E163" s="19"/>
      <c r="F163" s="23"/>
      <c r="G163" s="22" t="str">
        <f aca="false">IF(OR(E163="",F163=""),"",E163*F163)</f>
        <v/>
      </c>
      <c r="H163" s="19"/>
      <c r="I163" s="19"/>
      <c r="J163" s="19"/>
    </row>
    <row r="164" customFormat="false" ht="15" hidden="false" customHeight="false" outlineLevel="0" collapsed="false">
      <c r="A164" s="20"/>
      <c r="B164" s="19"/>
      <c r="C164" s="19"/>
      <c r="D164" s="19"/>
      <c r="E164" s="19"/>
      <c r="F164" s="23"/>
      <c r="G164" s="22" t="str">
        <f aca="false">IF(OR(E164="",F164=""),"",E164*F164)</f>
        <v/>
      </c>
      <c r="H164" s="19"/>
      <c r="I164" s="19"/>
      <c r="J164" s="19"/>
    </row>
    <row r="165" customFormat="false" ht="15" hidden="false" customHeight="false" outlineLevel="0" collapsed="false">
      <c r="A165" s="20"/>
      <c r="B165" s="19"/>
      <c r="C165" s="19"/>
      <c r="D165" s="19"/>
      <c r="E165" s="19"/>
      <c r="F165" s="23"/>
      <c r="G165" s="22" t="str">
        <f aca="false">IF(OR(E165="",F165=""),"",E165*F165)</f>
        <v/>
      </c>
      <c r="H165" s="19"/>
      <c r="I165" s="19"/>
      <c r="J165" s="19"/>
    </row>
    <row r="166" customFormat="false" ht="15" hidden="false" customHeight="false" outlineLevel="0" collapsed="false">
      <c r="A166" s="20"/>
      <c r="B166" s="19"/>
      <c r="C166" s="19"/>
      <c r="D166" s="19"/>
      <c r="E166" s="19"/>
      <c r="F166" s="23"/>
      <c r="G166" s="22" t="str">
        <f aca="false">IF(OR(E166="",F166=""),"",E166*F166)</f>
        <v/>
      </c>
      <c r="H166" s="19"/>
      <c r="I166" s="19"/>
      <c r="J166" s="19"/>
    </row>
    <row r="167" customFormat="false" ht="15" hidden="false" customHeight="false" outlineLevel="0" collapsed="false">
      <c r="A167" s="20"/>
      <c r="B167" s="19"/>
      <c r="C167" s="19"/>
      <c r="D167" s="19"/>
      <c r="E167" s="19"/>
      <c r="F167" s="23"/>
      <c r="G167" s="22" t="str">
        <f aca="false">IF(OR(E167="",F167=""),"",E167*F167)</f>
        <v/>
      </c>
      <c r="H167" s="19"/>
      <c r="I167" s="19"/>
      <c r="J167" s="19"/>
    </row>
    <row r="168" customFormat="false" ht="15" hidden="false" customHeight="false" outlineLevel="0" collapsed="false">
      <c r="A168" s="20"/>
      <c r="B168" s="19"/>
      <c r="C168" s="19"/>
      <c r="D168" s="19"/>
      <c r="E168" s="19"/>
      <c r="F168" s="23"/>
      <c r="G168" s="22" t="str">
        <f aca="false">IF(OR(E168="",F168=""),"",E168*F168)</f>
        <v/>
      </c>
      <c r="H168" s="19"/>
      <c r="I168" s="19"/>
      <c r="J168" s="19"/>
    </row>
    <row r="169" customFormat="false" ht="15" hidden="false" customHeight="false" outlineLevel="0" collapsed="false">
      <c r="A169" s="20"/>
      <c r="B169" s="19"/>
      <c r="C169" s="19"/>
      <c r="D169" s="19"/>
      <c r="E169" s="19"/>
      <c r="F169" s="23"/>
      <c r="G169" s="22" t="str">
        <f aca="false">IF(OR(E169="",F169=""),"",E169*F169)</f>
        <v/>
      </c>
      <c r="H169" s="19"/>
      <c r="I169" s="19"/>
      <c r="J169" s="19"/>
    </row>
    <row r="170" customFormat="false" ht="15" hidden="false" customHeight="false" outlineLevel="0" collapsed="false">
      <c r="A170" s="20"/>
      <c r="B170" s="19"/>
      <c r="C170" s="19"/>
      <c r="D170" s="19"/>
      <c r="E170" s="19"/>
      <c r="F170" s="23"/>
      <c r="G170" s="22" t="str">
        <f aca="false">IF(OR(E170="",F170=""),"",E170*F170)</f>
        <v/>
      </c>
      <c r="H170" s="19"/>
      <c r="I170" s="19"/>
      <c r="J170" s="19"/>
    </row>
    <row r="171" customFormat="false" ht="15" hidden="false" customHeight="false" outlineLevel="0" collapsed="false">
      <c r="A171" s="20"/>
      <c r="B171" s="19"/>
      <c r="C171" s="19"/>
      <c r="D171" s="19"/>
      <c r="E171" s="19"/>
      <c r="F171" s="23"/>
      <c r="G171" s="22" t="str">
        <f aca="false">IF(OR(E171="",F171=""),"",E171*F171)</f>
        <v/>
      </c>
      <c r="H171" s="19"/>
      <c r="I171" s="19"/>
      <c r="J171" s="19"/>
    </row>
    <row r="172" customFormat="false" ht="15" hidden="false" customHeight="false" outlineLevel="0" collapsed="false">
      <c r="A172" s="20"/>
      <c r="B172" s="19"/>
      <c r="C172" s="19"/>
      <c r="D172" s="19"/>
      <c r="E172" s="19"/>
      <c r="F172" s="23"/>
      <c r="G172" s="22" t="str">
        <f aca="false">IF(OR(E172="",F172=""),"",E172*F172)</f>
        <v/>
      </c>
      <c r="H172" s="19"/>
      <c r="I172" s="19"/>
      <c r="J172" s="19"/>
    </row>
    <row r="173" customFormat="false" ht="15" hidden="false" customHeight="false" outlineLevel="0" collapsed="false">
      <c r="A173" s="20"/>
      <c r="B173" s="19"/>
      <c r="C173" s="19"/>
      <c r="D173" s="19"/>
      <c r="E173" s="19"/>
      <c r="F173" s="23"/>
      <c r="G173" s="22" t="str">
        <f aca="false">IF(OR(E173="",F173=""),"",E173*F173)</f>
        <v/>
      </c>
      <c r="H173" s="19"/>
      <c r="I173" s="19"/>
      <c r="J173" s="19"/>
    </row>
    <row r="174" customFormat="false" ht="15" hidden="false" customHeight="false" outlineLevel="0" collapsed="false">
      <c r="A174" s="20"/>
      <c r="B174" s="19"/>
      <c r="C174" s="19"/>
      <c r="D174" s="19"/>
      <c r="E174" s="19"/>
      <c r="F174" s="23"/>
      <c r="G174" s="22" t="str">
        <f aca="false">IF(OR(E174="",F174=""),"",E174*F174)</f>
        <v/>
      </c>
      <c r="H174" s="19"/>
      <c r="I174" s="19"/>
      <c r="J174" s="19"/>
    </row>
    <row r="175" customFormat="false" ht="15" hidden="false" customHeight="false" outlineLevel="0" collapsed="false">
      <c r="A175" s="20"/>
      <c r="B175" s="19"/>
      <c r="C175" s="19"/>
      <c r="D175" s="19"/>
      <c r="E175" s="19"/>
      <c r="F175" s="23"/>
      <c r="G175" s="22" t="str">
        <f aca="false">IF(OR(E175="",F175=""),"",E175*F175)</f>
        <v/>
      </c>
      <c r="H175" s="19"/>
      <c r="I175" s="19"/>
      <c r="J175" s="19"/>
    </row>
    <row r="176" customFormat="false" ht="15" hidden="false" customHeight="false" outlineLevel="0" collapsed="false">
      <c r="A176" s="20"/>
      <c r="B176" s="19"/>
      <c r="C176" s="19"/>
      <c r="D176" s="19"/>
      <c r="E176" s="19"/>
      <c r="F176" s="23"/>
      <c r="G176" s="22" t="str">
        <f aca="false">IF(OR(E176="",F176=""),"",E176*F176)</f>
        <v/>
      </c>
      <c r="H176" s="19"/>
      <c r="I176" s="19"/>
      <c r="J176" s="19"/>
    </row>
    <row r="177" customFormat="false" ht="15" hidden="false" customHeight="false" outlineLevel="0" collapsed="false">
      <c r="A177" s="20"/>
      <c r="B177" s="19"/>
      <c r="C177" s="19"/>
      <c r="D177" s="19"/>
      <c r="E177" s="19"/>
      <c r="F177" s="23"/>
      <c r="G177" s="22" t="str">
        <f aca="false">IF(OR(E177="",F177=""),"",E177*F177)</f>
        <v/>
      </c>
      <c r="H177" s="19"/>
      <c r="I177" s="19"/>
      <c r="J177" s="19"/>
    </row>
    <row r="178" customFormat="false" ht="15" hidden="false" customHeight="false" outlineLevel="0" collapsed="false">
      <c r="A178" s="20"/>
      <c r="B178" s="19"/>
      <c r="C178" s="19"/>
      <c r="D178" s="19"/>
      <c r="E178" s="19"/>
      <c r="F178" s="23"/>
      <c r="G178" s="22" t="str">
        <f aca="false">IF(OR(E178="",F178=""),"",E178*F178)</f>
        <v/>
      </c>
      <c r="H178" s="19"/>
      <c r="I178" s="19"/>
      <c r="J178" s="19"/>
    </row>
    <row r="179" customFormat="false" ht="15" hidden="false" customHeight="false" outlineLevel="0" collapsed="false">
      <c r="A179" s="20"/>
      <c r="B179" s="19"/>
      <c r="C179" s="19"/>
      <c r="D179" s="19"/>
      <c r="E179" s="19"/>
      <c r="F179" s="23"/>
      <c r="G179" s="22" t="str">
        <f aca="false">IF(OR(E179="",F179=""),"",E179*F179)</f>
        <v/>
      </c>
      <c r="H179" s="19"/>
      <c r="I179" s="19"/>
      <c r="J179" s="19"/>
    </row>
    <row r="180" customFormat="false" ht="15" hidden="false" customHeight="false" outlineLevel="0" collapsed="false">
      <c r="A180" s="20"/>
      <c r="B180" s="19"/>
      <c r="C180" s="19"/>
      <c r="D180" s="19"/>
      <c r="E180" s="19"/>
      <c r="F180" s="23"/>
      <c r="G180" s="22" t="str">
        <f aca="false">IF(OR(E180="",F180=""),"",E180*F180)</f>
        <v/>
      </c>
      <c r="H180" s="19"/>
      <c r="I180" s="19"/>
      <c r="J180" s="19"/>
    </row>
    <row r="181" customFormat="false" ht="15" hidden="false" customHeight="false" outlineLevel="0" collapsed="false">
      <c r="A181" s="20"/>
      <c r="B181" s="19"/>
      <c r="C181" s="19"/>
      <c r="D181" s="19"/>
      <c r="E181" s="19"/>
      <c r="F181" s="23"/>
      <c r="G181" s="22" t="str">
        <f aca="false">IF(OR(E181="",F181=""),"",E181*F181)</f>
        <v/>
      </c>
      <c r="H181" s="19"/>
      <c r="I181" s="19"/>
      <c r="J181" s="19"/>
    </row>
    <row r="182" customFormat="false" ht="15" hidden="false" customHeight="false" outlineLevel="0" collapsed="false">
      <c r="A182" s="20"/>
      <c r="B182" s="19"/>
      <c r="C182" s="19"/>
      <c r="D182" s="19"/>
      <c r="E182" s="19"/>
      <c r="F182" s="23"/>
      <c r="G182" s="22" t="str">
        <f aca="false">IF(OR(E182="",F182=""),"",E182*F182)</f>
        <v/>
      </c>
      <c r="H182" s="19"/>
      <c r="I182" s="19"/>
      <c r="J182" s="19"/>
    </row>
    <row r="183" customFormat="false" ht="15" hidden="false" customHeight="false" outlineLevel="0" collapsed="false">
      <c r="A183" s="20"/>
      <c r="B183" s="19"/>
      <c r="C183" s="19"/>
      <c r="D183" s="19"/>
      <c r="E183" s="19"/>
      <c r="F183" s="23"/>
      <c r="G183" s="22" t="str">
        <f aca="false">IF(OR(E183="",F183=""),"",E183*F183)</f>
        <v/>
      </c>
      <c r="H183" s="19"/>
      <c r="I183" s="19"/>
      <c r="J183" s="19"/>
    </row>
    <row r="184" customFormat="false" ht="15" hidden="false" customHeight="false" outlineLevel="0" collapsed="false">
      <c r="A184" s="20"/>
      <c r="B184" s="19"/>
      <c r="C184" s="19"/>
      <c r="D184" s="19"/>
      <c r="E184" s="19"/>
      <c r="F184" s="23"/>
      <c r="G184" s="22" t="str">
        <f aca="false">IF(OR(E184="",F184=""),"",E184*F184)</f>
        <v/>
      </c>
      <c r="H184" s="19"/>
      <c r="I184" s="19"/>
      <c r="J184" s="19"/>
    </row>
    <row r="185" customFormat="false" ht="15" hidden="false" customHeight="false" outlineLevel="0" collapsed="false">
      <c r="A185" s="20"/>
      <c r="B185" s="19"/>
      <c r="C185" s="19"/>
      <c r="D185" s="19"/>
      <c r="E185" s="19"/>
      <c r="F185" s="23"/>
      <c r="G185" s="22" t="str">
        <f aca="false">IF(OR(E185="",F185=""),"",E185*F185)</f>
        <v/>
      </c>
      <c r="H185" s="19"/>
      <c r="I185" s="19"/>
      <c r="J185" s="19"/>
    </row>
    <row r="186" customFormat="false" ht="15" hidden="false" customHeight="false" outlineLevel="0" collapsed="false">
      <c r="A186" s="20"/>
      <c r="B186" s="19"/>
      <c r="C186" s="19"/>
      <c r="D186" s="19"/>
      <c r="E186" s="19"/>
      <c r="F186" s="23"/>
      <c r="G186" s="22" t="str">
        <f aca="false">IF(OR(E186="",F186=""),"",E186*F186)</f>
        <v/>
      </c>
      <c r="H186" s="19"/>
      <c r="I186" s="19"/>
      <c r="J186" s="19"/>
    </row>
    <row r="187" customFormat="false" ht="15" hidden="false" customHeight="false" outlineLevel="0" collapsed="false">
      <c r="A187" s="20"/>
      <c r="B187" s="19"/>
      <c r="C187" s="19"/>
      <c r="D187" s="19"/>
      <c r="E187" s="19"/>
      <c r="F187" s="23"/>
      <c r="G187" s="22" t="str">
        <f aca="false">IF(OR(E187="",F187=""),"",E187*F187)</f>
        <v/>
      </c>
      <c r="H187" s="19"/>
      <c r="I187" s="19"/>
      <c r="J187" s="19"/>
    </row>
    <row r="188" customFormat="false" ht="15" hidden="false" customHeight="false" outlineLevel="0" collapsed="false">
      <c r="A188" s="20"/>
      <c r="B188" s="19"/>
      <c r="C188" s="19"/>
      <c r="D188" s="19"/>
      <c r="E188" s="19"/>
      <c r="F188" s="23"/>
      <c r="G188" s="22" t="str">
        <f aca="false">IF(OR(E188="",F188=""),"",E188*F188)</f>
        <v/>
      </c>
      <c r="H188" s="19"/>
      <c r="I188" s="19"/>
      <c r="J188" s="19"/>
    </row>
    <row r="189" customFormat="false" ht="15" hidden="false" customHeight="false" outlineLevel="0" collapsed="false">
      <c r="A189" s="20"/>
      <c r="B189" s="19"/>
      <c r="C189" s="19"/>
      <c r="D189" s="19"/>
      <c r="E189" s="19"/>
      <c r="F189" s="23"/>
      <c r="G189" s="22" t="str">
        <f aca="false">IF(OR(E189="",F189=""),"",E189*F189)</f>
        <v/>
      </c>
      <c r="H189" s="19"/>
      <c r="I189" s="19"/>
      <c r="J189" s="19"/>
    </row>
    <row r="190" customFormat="false" ht="15" hidden="false" customHeight="false" outlineLevel="0" collapsed="false">
      <c r="A190" s="20"/>
      <c r="B190" s="19"/>
      <c r="C190" s="19"/>
      <c r="D190" s="19"/>
      <c r="E190" s="19"/>
      <c r="F190" s="23"/>
      <c r="G190" s="22" t="str">
        <f aca="false">IF(OR(E190="",F190=""),"",E190*F190)</f>
        <v/>
      </c>
      <c r="H190" s="19"/>
      <c r="I190" s="19"/>
      <c r="J190" s="19"/>
    </row>
    <row r="191" customFormat="false" ht="15" hidden="false" customHeight="false" outlineLevel="0" collapsed="false">
      <c r="A191" s="20"/>
      <c r="B191" s="19"/>
      <c r="C191" s="19"/>
      <c r="D191" s="19"/>
      <c r="E191" s="19"/>
      <c r="F191" s="23"/>
      <c r="G191" s="22" t="str">
        <f aca="false">IF(OR(E191="",F191=""),"",E191*F191)</f>
        <v/>
      </c>
      <c r="H191" s="19"/>
      <c r="I191" s="19"/>
      <c r="J191" s="19"/>
    </row>
    <row r="192" customFormat="false" ht="15" hidden="false" customHeight="false" outlineLevel="0" collapsed="false">
      <c r="A192" s="20"/>
      <c r="B192" s="19"/>
      <c r="C192" s="19"/>
      <c r="D192" s="19"/>
      <c r="E192" s="19"/>
      <c r="F192" s="23"/>
      <c r="G192" s="22" t="str">
        <f aca="false">IF(OR(E192="",F192=""),"",E192*F192)</f>
        <v/>
      </c>
      <c r="H192" s="19"/>
      <c r="I192" s="19"/>
      <c r="J192" s="19"/>
    </row>
    <row r="193" customFormat="false" ht="15" hidden="false" customHeight="false" outlineLevel="0" collapsed="false">
      <c r="A193" s="20"/>
      <c r="B193" s="19"/>
      <c r="C193" s="19"/>
      <c r="D193" s="19"/>
      <c r="E193" s="19"/>
      <c r="F193" s="23"/>
      <c r="G193" s="22" t="str">
        <f aca="false">IF(OR(E193="",F193=""),"",E193*F193)</f>
        <v/>
      </c>
      <c r="H193" s="19"/>
      <c r="I193" s="19"/>
      <c r="J193" s="19"/>
    </row>
    <row r="194" customFormat="false" ht="15" hidden="false" customHeight="false" outlineLevel="0" collapsed="false">
      <c r="A194" s="20"/>
      <c r="B194" s="19"/>
      <c r="C194" s="19"/>
      <c r="D194" s="19"/>
      <c r="E194" s="19"/>
      <c r="F194" s="23"/>
      <c r="G194" s="22" t="str">
        <f aca="false">IF(OR(E194="",F194=""),"",E194*F194)</f>
        <v/>
      </c>
      <c r="H194" s="19"/>
      <c r="I194" s="19"/>
      <c r="J194" s="19"/>
    </row>
    <row r="195" customFormat="false" ht="15" hidden="false" customHeight="false" outlineLevel="0" collapsed="false">
      <c r="A195" s="20"/>
      <c r="B195" s="19"/>
      <c r="C195" s="19"/>
      <c r="D195" s="19"/>
      <c r="E195" s="19"/>
      <c r="F195" s="23"/>
      <c r="G195" s="22" t="str">
        <f aca="false">IF(OR(E195="",F195=""),"",E195*F195)</f>
        <v/>
      </c>
      <c r="H195" s="19"/>
      <c r="I195" s="19"/>
      <c r="J195" s="19"/>
    </row>
    <row r="196" customFormat="false" ht="15" hidden="false" customHeight="false" outlineLevel="0" collapsed="false">
      <c r="A196" s="20"/>
      <c r="B196" s="19"/>
      <c r="C196" s="19"/>
      <c r="D196" s="19"/>
      <c r="E196" s="19"/>
      <c r="F196" s="23"/>
      <c r="G196" s="22" t="str">
        <f aca="false">IF(OR(E196="",F196=""),"",E196*F196)</f>
        <v/>
      </c>
      <c r="H196" s="19"/>
      <c r="I196" s="19"/>
      <c r="J196" s="19"/>
    </row>
    <row r="197" customFormat="false" ht="15" hidden="false" customHeight="false" outlineLevel="0" collapsed="false">
      <c r="A197" s="20"/>
      <c r="B197" s="19"/>
      <c r="C197" s="19"/>
      <c r="D197" s="19"/>
      <c r="E197" s="19"/>
      <c r="F197" s="23"/>
      <c r="G197" s="22" t="str">
        <f aca="false">IF(OR(E197="",F197=""),"",E197*F197)</f>
        <v/>
      </c>
      <c r="H197" s="19"/>
      <c r="I197" s="19"/>
      <c r="J197" s="19"/>
    </row>
    <row r="198" customFormat="false" ht="15" hidden="false" customHeight="false" outlineLevel="0" collapsed="false">
      <c r="A198" s="20"/>
      <c r="B198" s="19"/>
      <c r="C198" s="19"/>
      <c r="D198" s="19"/>
      <c r="E198" s="19"/>
      <c r="F198" s="23"/>
      <c r="G198" s="22" t="str">
        <f aca="false">IF(OR(E198="",F198=""),"",E198*F198)</f>
        <v/>
      </c>
      <c r="H198" s="19"/>
      <c r="I198" s="19"/>
      <c r="J198" s="19"/>
    </row>
    <row r="199" customFormat="false" ht="15" hidden="false" customHeight="false" outlineLevel="0" collapsed="false">
      <c r="A199" s="20"/>
      <c r="B199" s="19"/>
      <c r="C199" s="19"/>
      <c r="D199" s="19"/>
      <c r="E199" s="19"/>
      <c r="F199" s="23"/>
      <c r="G199" s="22" t="str">
        <f aca="false">IF(OR(E199="",F199=""),"",E199*F199)</f>
        <v/>
      </c>
      <c r="H199" s="19"/>
      <c r="I199" s="19"/>
      <c r="J199" s="19"/>
    </row>
    <row r="200" customFormat="false" ht="15" hidden="false" customHeight="false" outlineLevel="0" collapsed="false">
      <c r="A200" s="20"/>
      <c r="B200" s="19"/>
      <c r="C200" s="19"/>
      <c r="D200" s="19"/>
      <c r="E200" s="19"/>
      <c r="F200" s="23"/>
      <c r="G200" s="22" t="str">
        <f aca="false">IF(OR(E200="",F200=""),"",E200*F200)</f>
        <v/>
      </c>
      <c r="H200" s="19"/>
      <c r="I200" s="19"/>
      <c r="J200" s="19"/>
    </row>
    <row r="201" customFormat="false" ht="15" hidden="false" customHeight="false" outlineLevel="0" collapsed="false">
      <c r="A201" s="20"/>
      <c r="B201" s="19"/>
      <c r="C201" s="19"/>
      <c r="D201" s="19"/>
      <c r="E201" s="19"/>
      <c r="F201" s="23"/>
      <c r="G201" s="22" t="str">
        <f aca="false">IF(OR(E201="",F201=""),"",E201*F201)</f>
        <v/>
      </c>
      <c r="H201" s="19"/>
      <c r="I201" s="19"/>
      <c r="J201" s="19"/>
    </row>
    <row r="202" customFormat="false" ht="15" hidden="false" customHeight="false" outlineLevel="0" collapsed="false">
      <c r="A202" s="20"/>
      <c r="B202" s="19"/>
      <c r="C202" s="19"/>
      <c r="D202" s="19"/>
      <c r="E202" s="19"/>
      <c r="F202" s="23"/>
      <c r="G202" s="22" t="str">
        <f aca="false">IF(OR(E202="",F202=""),"",E202*F202)</f>
        <v/>
      </c>
      <c r="H202" s="19"/>
      <c r="I202" s="19"/>
      <c r="J202" s="19"/>
    </row>
    <row r="203" customFormat="false" ht="15" hidden="false" customHeight="false" outlineLevel="0" collapsed="false">
      <c r="A203" s="20"/>
      <c r="B203" s="19"/>
      <c r="C203" s="19"/>
      <c r="D203" s="19"/>
      <c r="E203" s="19"/>
      <c r="F203" s="23"/>
      <c r="G203" s="22" t="str">
        <f aca="false">IF(OR(E203="",F203=""),"",E203*F203)</f>
        <v/>
      </c>
      <c r="H203" s="19"/>
      <c r="I203" s="19"/>
      <c r="J203" s="19"/>
    </row>
    <row r="204" customFormat="false" ht="15" hidden="false" customHeight="false" outlineLevel="0" collapsed="false">
      <c r="A204" s="20"/>
      <c r="B204" s="19"/>
      <c r="C204" s="19"/>
      <c r="D204" s="19"/>
      <c r="E204" s="19"/>
      <c r="F204" s="23"/>
      <c r="G204" s="22" t="str">
        <f aca="false">IF(OR(E204="",F204=""),"",E204*F204)</f>
        <v/>
      </c>
      <c r="H204" s="19"/>
      <c r="I204" s="19"/>
      <c r="J204" s="19"/>
    </row>
    <row r="205" customFormat="false" ht="15" hidden="false" customHeight="false" outlineLevel="0" collapsed="false">
      <c r="A205" s="20"/>
      <c r="B205" s="19"/>
      <c r="C205" s="19"/>
      <c r="D205" s="19"/>
      <c r="E205" s="19"/>
      <c r="F205" s="23"/>
      <c r="G205" s="22" t="str">
        <f aca="false">IF(OR(E205="",F205=""),"",E205*F205)</f>
        <v/>
      </c>
      <c r="H205" s="19"/>
      <c r="I205" s="19"/>
      <c r="J205" s="19"/>
    </row>
    <row r="206" customFormat="false" ht="15" hidden="false" customHeight="false" outlineLevel="0" collapsed="false">
      <c r="A206" s="20"/>
      <c r="B206" s="19"/>
      <c r="C206" s="19"/>
      <c r="D206" s="19"/>
      <c r="E206" s="19"/>
      <c r="F206" s="23"/>
      <c r="G206" s="22" t="str">
        <f aca="false">IF(OR(E206="",F206=""),"",E206*F206)</f>
        <v/>
      </c>
      <c r="H206" s="19"/>
      <c r="I206" s="19"/>
      <c r="J206" s="19"/>
    </row>
    <row r="207" customFormat="false" ht="15" hidden="false" customHeight="false" outlineLevel="0" collapsed="false">
      <c r="A207" s="20"/>
      <c r="B207" s="19"/>
      <c r="C207" s="19"/>
      <c r="D207" s="19"/>
      <c r="E207" s="19"/>
      <c r="F207" s="23"/>
      <c r="G207" s="22" t="str">
        <f aca="false">IF(OR(E207="",F207=""),"",E207*F207)</f>
        <v/>
      </c>
      <c r="H207" s="19"/>
      <c r="I207" s="19"/>
      <c r="J207" s="19"/>
    </row>
    <row r="208" customFormat="false" ht="15" hidden="false" customHeight="false" outlineLevel="0" collapsed="false">
      <c r="A208" s="20"/>
      <c r="B208" s="19"/>
      <c r="C208" s="19"/>
      <c r="D208" s="19"/>
      <c r="E208" s="19"/>
      <c r="F208" s="23"/>
      <c r="G208" s="22" t="str">
        <f aca="false">IF(OR(E208="",F208=""),"",E208*F208)</f>
        <v/>
      </c>
      <c r="H208" s="19"/>
      <c r="I208" s="19"/>
      <c r="J208" s="19"/>
    </row>
    <row r="209" customFormat="false" ht="15" hidden="false" customHeight="false" outlineLevel="0" collapsed="false">
      <c r="A209" s="20"/>
      <c r="B209" s="19"/>
      <c r="C209" s="19"/>
      <c r="D209" s="19"/>
      <c r="E209" s="19"/>
      <c r="F209" s="23"/>
      <c r="G209" s="22" t="str">
        <f aca="false">IF(OR(E209="",F209=""),"",E209*F209)</f>
        <v/>
      </c>
      <c r="H209" s="19"/>
      <c r="I209" s="19"/>
      <c r="J209" s="19"/>
    </row>
    <row r="210" customFormat="false" ht="15" hidden="false" customHeight="false" outlineLevel="0" collapsed="false">
      <c r="A210" s="20"/>
      <c r="B210" s="19"/>
      <c r="C210" s="19"/>
      <c r="D210" s="19"/>
      <c r="E210" s="19"/>
      <c r="F210" s="23"/>
      <c r="G210" s="22" t="str">
        <f aca="false">IF(OR(E210="",F210=""),"",E210*F210)</f>
        <v/>
      </c>
      <c r="H210" s="19"/>
      <c r="I210" s="19"/>
      <c r="J210" s="19"/>
    </row>
    <row r="211" customFormat="false" ht="15" hidden="false" customHeight="false" outlineLevel="0" collapsed="false">
      <c r="A211" s="20"/>
      <c r="B211" s="19"/>
      <c r="C211" s="19"/>
      <c r="D211" s="19"/>
      <c r="E211" s="19"/>
      <c r="F211" s="23"/>
      <c r="G211" s="22" t="str">
        <f aca="false">IF(OR(E211="",F211=""),"",E211*F211)</f>
        <v/>
      </c>
      <c r="H211" s="19"/>
      <c r="I211" s="19"/>
      <c r="J211" s="19"/>
    </row>
    <row r="212" customFormat="false" ht="15" hidden="false" customHeight="false" outlineLevel="0" collapsed="false">
      <c r="A212" s="20"/>
      <c r="B212" s="19"/>
      <c r="C212" s="19"/>
      <c r="D212" s="19"/>
      <c r="E212" s="19"/>
      <c r="F212" s="23"/>
      <c r="G212" s="22" t="str">
        <f aca="false">IF(OR(E212="",F212=""),"",E212*F212)</f>
        <v/>
      </c>
      <c r="H212" s="19"/>
      <c r="I212" s="19"/>
      <c r="J212" s="19"/>
    </row>
    <row r="213" customFormat="false" ht="15" hidden="false" customHeight="false" outlineLevel="0" collapsed="false">
      <c r="A213" s="20"/>
      <c r="B213" s="19"/>
      <c r="C213" s="19"/>
      <c r="D213" s="19"/>
      <c r="E213" s="19"/>
      <c r="F213" s="23"/>
      <c r="G213" s="22" t="str">
        <f aca="false">IF(OR(E213="",F213=""),"",E213*F213)</f>
        <v/>
      </c>
      <c r="H213" s="19"/>
      <c r="I213" s="19"/>
      <c r="J213" s="19"/>
    </row>
    <row r="214" customFormat="false" ht="15" hidden="false" customHeight="false" outlineLevel="0" collapsed="false">
      <c r="A214" s="20"/>
      <c r="B214" s="19"/>
      <c r="C214" s="19"/>
      <c r="D214" s="19"/>
      <c r="E214" s="19"/>
      <c r="F214" s="23"/>
      <c r="G214" s="22" t="str">
        <f aca="false">IF(OR(E214="",F214=""),"",E214*F214)</f>
        <v/>
      </c>
      <c r="H214" s="19"/>
      <c r="I214" s="19"/>
      <c r="J214" s="19"/>
    </row>
    <row r="215" customFormat="false" ht="15" hidden="false" customHeight="false" outlineLevel="0" collapsed="false">
      <c r="A215" s="20"/>
      <c r="B215" s="19"/>
      <c r="C215" s="19"/>
      <c r="D215" s="19"/>
      <c r="E215" s="19"/>
      <c r="F215" s="23"/>
      <c r="G215" s="22" t="str">
        <f aca="false">IF(OR(E215="",F215=""),"",E215*F215)</f>
        <v/>
      </c>
      <c r="H215" s="19"/>
      <c r="I215" s="19"/>
      <c r="J215" s="19"/>
    </row>
    <row r="216" customFormat="false" ht="15" hidden="false" customHeight="false" outlineLevel="0" collapsed="false">
      <c r="A216" s="20"/>
      <c r="B216" s="19"/>
      <c r="C216" s="19"/>
      <c r="D216" s="19"/>
      <c r="E216" s="19"/>
      <c r="F216" s="23"/>
      <c r="G216" s="22" t="str">
        <f aca="false">IF(OR(E216="",F216=""),"",E216*F216)</f>
        <v/>
      </c>
      <c r="H216" s="19"/>
      <c r="I216" s="19"/>
      <c r="J216" s="19"/>
    </row>
    <row r="217" customFormat="false" ht="15" hidden="false" customHeight="false" outlineLevel="0" collapsed="false">
      <c r="A217" s="20"/>
      <c r="B217" s="19"/>
      <c r="C217" s="19"/>
      <c r="D217" s="19"/>
      <c r="E217" s="19"/>
      <c r="F217" s="23"/>
      <c r="G217" s="22" t="str">
        <f aca="false">IF(OR(E217="",F217=""),"",E217*F217)</f>
        <v/>
      </c>
      <c r="H217" s="19"/>
      <c r="I217" s="19"/>
      <c r="J217" s="19"/>
    </row>
    <row r="218" customFormat="false" ht="15" hidden="false" customHeight="false" outlineLevel="0" collapsed="false">
      <c r="A218" s="20"/>
      <c r="B218" s="19"/>
      <c r="C218" s="19"/>
      <c r="D218" s="19"/>
      <c r="E218" s="19"/>
      <c r="F218" s="23"/>
      <c r="G218" s="22" t="str">
        <f aca="false">IF(OR(E218="",F218=""),"",E218*F218)</f>
        <v/>
      </c>
      <c r="H218" s="19"/>
      <c r="I218" s="19"/>
      <c r="J218" s="19"/>
    </row>
    <row r="219" customFormat="false" ht="15" hidden="false" customHeight="false" outlineLevel="0" collapsed="false">
      <c r="A219" s="20"/>
      <c r="B219" s="19"/>
      <c r="C219" s="19"/>
      <c r="D219" s="19"/>
      <c r="E219" s="19"/>
      <c r="F219" s="23"/>
      <c r="G219" s="22" t="str">
        <f aca="false">IF(OR(E219="",F219=""),"",E219*F219)</f>
        <v/>
      </c>
      <c r="H219" s="19"/>
      <c r="I219" s="19"/>
      <c r="J219" s="19"/>
    </row>
    <row r="220" customFormat="false" ht="15" hidden="false" customHeight="false" outlineLevel="0" collapsed="false">
      <c r="A220" s="20"/>
      <c r="B220" s="19"/>
      <c r="C220" s="19"/>
      <c r="D220" s="19"/>
      <c r="E220" s="19"/>
      <c r="F220" s="23"/>
      <c r="G220" s="22" t="str">
        <f aca="false">IF(OR(E220="",F220=""),"",E220*F220)</f>
        <v/>
      </c>
      <c r="H220" s="19"/>
      <c r="I220" s="19"/>
      <c r="J220" s="19"/>
    </row>
    <row r="221" customFormat="false" ht="15" hidden="false" customHeight="false" outlineLevel="0" collapsed="false">
      <c r="A221" s="20"/>
      <c r="B221" s="19"/>
      <c r="C221" s="19"/>
      <c r="D221" s="19"/>
      <c r="E221" s="19"/>
      <c r="F221" s="23"/>
      <c r="G221" s="22" t="str">
        <f aca="false">IF(OR(E221="",F221=""),"",E221*F221)</f>
        <v/>
      </c>
      <c r="H221" s="19"/>
      <c r="I221" s="19"/>
      <c r="J221" s="19"/>
    </row>
    <row r="222" customFormat="false" ht="15" hidden="false" customHeight="false" outlineLevel="0" collapsed="false">
      <c r="A222" s="20"/>
      <c r="B222" s="19"/>
      <c r="C222" s="19"/>
      <c r="D222" s="19"/>
      <c r="E222" s="19"/>
      <c r="F222" s="23"/>
      <c r="G222" s="22" t="str">
        <f aca="false">IF(OR(E222="",F222=""),"",E222*F222)</f>
        <v/>
      </c>
      <c r="H222" s="19"/>
      <c r="I222" s="19"/>
      <c r="J222" s="19"/>
    </row>
    <row r="223" customFormat="false" ht="15" hidden="false" customHeight="false" outlineLevel="0" collapsed="false">
      <c r="A223" s="20"/>
      <c r="B223" s="19"/>
      <c r="C223" s="19"/>
      <c r="D223" s="19"/>
      <c r="E223" s="19"/>
      <c r="F223" s="23"/>
      <c r="G223" s="22" t="str">
        <f aca="false">IF(OR(E223="",F223=""),"",E223*F223)</f>
        <v/>
      </c>
      <c r="H223" s="19"/>
      <c r="I223" s="19"/>
      <c r="J223" s="19"/>
    </row>
    <row r="224" customFormat="false" ht="15" hidden="false" customHeight="false" outlineLevel="0" collapsed="false">
      <c r="A224" s="20"/>
      <c r="B224" s="19"/>
      <c r="C224" s="19"/>
      <c r="D224" s="19"/>
      <c r="E224" s="19"/>
      <c r="F224" s="23"/>
      <c r="G224" s="22" t="str">
        <f aca="false">IF(OR(E224="",F224=""),"",E224*F224)</f>
        <v/>
      </c>
      <c r="H224" s="19"/>
      <c r="I224" s="19"/>
      <c r="J224" s="19"/>
    </row>
    <row r="225" customFormat="false" ht="15" hidden="false" customHeight="false" outlineLevel="0" collapsed="false">
      <c r="A225" s="20"/>
      <c r="B225" s="19"/>
      <c r="C225" s="19"/>
      <c r="D225" s="19"/>
      <c r="E225" s="19"/>
      <c r="F225" s="23"/>
      <c r="G225" s="22" t="str">
        <f aca="false">IF(OR(E225="",F225=""),"",E225*F225)</f>
        <v/>
      </c>
      <c r="H225" s="19"/>
      <c r="I225" s="19"/>
      <c r="J225" s="19"/>
    </row>
    <row r="226" customFormat="false" ht="15" hidden="false" customHeight="false" outlineLevel="0" collapsed="false">
      <c r="A226" s="20"/>
      <c r="B226" s="19"/>
      <c r="C226" s="19"/>
      <c r="D226" s="19"/>
      <c r="E226" s="19"/>
      <c r="F226" s="23"/>
      <c r="G226" s="22" t="str">
        <f aca="false">IF(OR(E226="",F226=""),"",E226*F226)</f>
        <v/>
      </c>
      <c r="H226" s="19"/>
      <c r="I226" s="19"/>
      <c r="J226" s="19"/>
    </row>
    <row r="227" customFormat="false" ht="15" hidden="false" customHeight="false" outlineLevel="0" collapsed="false">
      <c r="A227" s="20"/>
      <c r="B227" s="19"/>
      <c r="C227" s="19"/>
      <c r="D227" s="19"/>
      <c r="E227" s="19"/>
      <c r="F227" s="23"/>
      <c r="G227" s="22" t="str">
        <f aca="false">IF(OR(E227="",F227=""),"",E227*F227)</f>
        <v/>
      </c>
      <c r="H227" s="19"/>
      <c r="I227" s="19"/>
      <c r="J227" s="19"/>
    </row>
    <row r="228" customFormat="false" ht="15" hidden="false" customHeight="false" outlineLevel="0" collapsed="false">
      <c r="A228" s="20"/>
      <c r="B228" s="19"/>
      <c r="C228" s="19"/>
      <c r="D228" s="19"/>
      <c r="E228" s="19"/>
      <c r="F228" s="23"/>
      <c r="G228" s="22" t="str">
        <f aca="false">IF(OR(E228="",F228=""),"",E228*F228)</f>
        <v/>
      </c>
      <c r="H228" s="19"/>
      <c r="I228" s="19"/>
      <c r="J228" s="19"/>
    </row>
    <row r="229" customFormat="false" ht="15" hidden="false" customHeight="false" outlineLevel="0" collapsed="false">
      <c r="A229" s="20"/>
      <c r="B229" s="19"/>
      <c r="C229" s="19"/>
      <c r="D229" s="19"/>
      <c r="E229" s="19"/>
      <c r="F229" s="23"/>
      <c r="G229" s="22" t="str">
        <f aca="false">IF(OR(E229="",F229=""),"",E229*F229)</f>
        <v/>
      </c>
      <c r="H229" s="19"/>
      <c r="I229" s="19"/>
      <c r="J229" s="19"/>
    </row>
    <row r="230" customFormat="false" ht="15" hidden="false" customHeight="false" outlineLevel="0" collapsed="false">
      <c r="A230" s="20"/>
      <c r="B230" s="19"/>
      <c r="C230" s="19"/>
      <c r="D230" s="19"/>
      <c r="E230" s="19"/>
      <c r="F230" s="23"/>
      <c r="G230" s="22" t="str">
        <f aca="false">IF(OR(E230="",F230=""),"",E230*F230)</f>
        <v/>
      </c>
      <c r="H230" s="19"/>
      <c r="I230" s="19"/>
      <c r="J230" s="19"/>
    </row>
    <row r="231" customFormat="false" ht="15" hidden="false" customHeight="false" outlineLevel="0" collapsed="false">
      <c r="A231" s="20"/>
      <c r="B231" s="19"/>
      <c r="C231" s="19"/>
      <c r="D231" s="19"/>
      <c r="E231" s="19"/>
      <c r="F231" s="23"/>
      <c r="G231" s="22" t="str">
        <f aca="false">IF(OR(E231="",F231=""),"",E231*F231)</f>
        <v/>
      </c>
      <c r="H231" s="19"/>
      <c r="I231" s="19"/>
      <c r="J231" s="19"/>
    </row>
    <row r="232" customFormat="false" ht="15" hidden="false" customHeight="false" outlineLevel="0" collapsed="false">
      <c r="A232" s="20"/>
      <c r="B232" s="19"/>
      <c r="C232" s="19"/>
      <c r="D232" s="19"/>
      <c r="E232" s="19"/>
      <c r="F232" s="23"/>
      <c r="G232" s="22" t="str">
        <f aca="false">IF(OR(E232="",F232=""),"",E232*F232)</f>
        <v/>
      </c>
      <c r="H232" s="19"/>
      <c r="I232" s="19"/>
      <c r="J232" s="19"/>
    </row>
    <row r="233" customFormat="false" ht="15" hidden="false" customHeight="false" outlineLevel="0" collapsed="false">
      <c r="A233" s="20"/>
      <c r="B233" s="19"/>
      <c r="C233" s="19"/>
      <c r="D233" s="19"/>
      <c r="E233" s="19"/>
      <c r="F233" s="23"/>
      <c r="G233" s="22" t="str">
        <f aca="false">IF(OR(E233="",F233=""),"",E233*F233)</f>
        <v/>
      </c>
      <c r="H233" s="19"/>
      <c r="I233" s="19"/>
      <c r="J233" s="19"/>
    </row>
    <row r="234" customFormat="false" ht="15" hidden="false" customHeight="false" outlineLevel="0" collapsed="false">
      <c r="A234" s="20"/>
      <c r="B234" s="19"/>
      <c r="C234" s="19"/>
      <c r="D234" s="19"/>
      <c r="E234" s="19"/>
      <c r="F234" s="23"/>
      <c r="G234" s="22" t="str">
        <f aca="false">IF(OR(E234="",F234=""),"",E234*F234)</f>
        <v/>
      </c>
      <c r="H234" s="19"/>
      <c r="I234" s="19"/>
      <c r="J234" s="19"/>
    </row>
    <row r="235" customFormat="false" ht="15" hidden="false" customHeight="false" outlineLevel="0" collapsed="false">
      <c r="A235" s="20"/>
      <c r="B235" s="19"/>
      <c r="C235" s="19"/>
      <c r="D235" s="19"/>
      <c r="E235" s="19"/>
      <c r="F235" s="23"/>
      <c r="G235" s="22" t="str">
        <f aca="false">IF(OR(E235="",F235=""),"",E235*F235)</f>
        <v/>
      </c>
      <c r="H235" s="19"/>
      <c r="I235" s="19"/>
      <c r="J235" s="19"/>
    </row>
    <row r="236" customFormat="false" ht="15" hidden="false" customHeight="false" outlineLevel="0" collapsed="false">
      <c r="A236" s="20"/>
      <c r="B236" s="19"/>
      <c r="C236" s="19"/>
      <c r="D236" s="19"/>
      <c r="E236" s="19"/>
      <c r="F236" s="23"/>
      <c r="G236" s="22" t="str">
        <f aca="false">IF(OR(E236="",F236=""),"",E236*F236)</f>
        <v/>
      </c>
      <c r="H236" s="19"/>
      <c r="I236" s="19"/>
      <c r="J236" s="19"/>
    </row>
    <row r="237" customFormat="false" ht="15" hidden="false" customHeight="false" outlineLevel="0" collapsed="false">
      <c r="A237" s="20"/>
      <c r="B237" s="19"/>
      <c r="C237" s="19"/>
      <c r="D237" s="19"/>
      <c r="E237" s="19"/>
      <c r="F237" s="23"/>
      <c r="G237" s="22" t="str">
        <f aca="false">IF(OR(E237="",F237=""),"",E237*F237)</f>
        <v/>
      </c>
      <c r="H237" s="19"/>
      <c r="I237" s="19"/>
      <c r="J237" s="19"/>
    </row>
    <row r="238" customFormat="false" ht="15" hidden="false" customHeight="false" outlineLevel="0" collapsed="false">
      <c r="A238" s="20"/>
      <c r="B238" s="19"/>
      <c r="C238" s="19"/>
      <c r="D238" s="19"/>
      <c r="E238" s="19"/>
      <c r="F238" s="23"/>
      <c r="G238" s="22" t="str">
        <f aca="false">IF(OR(E238="",F238=""),"",E238*F238)</f>
        <v/>
      </c>
      <c r="H238" s="19"/>
      <c r="I238" s="19"/>
      <c r="J238" s="19"/>
    </row>
    <row r="239" customFormat="false" ht="15" hidden="false" customHeight="false" outlineLevel="0" collapsed="false">
      <c r="A239" s="20"/>
      <c r="B239" s="19"/>
      <c r="C239" s="19"/>
      <c r="D239" s="19"/>
      <c r="E239" s="19"/>
      <c r="F239" s="23"/>
      <c r="G239" s="22" t="str">
        <f aca="false">IF(OR(E239="",F239=""),"",E239*F239)</f>
        <v/>
      </c>
      <c r="H239" s="19"/>
      <c r="I239" s="19"/>
      <c r="J239" s="19"/>
    </row>
    <row r="240" customFormat="false" ht="15" hidden="false" customHeight="false" outlineLevel="0" collapsed="false">
      <c r="A240" s="20"/>
      <c r="B240" s="19"/>
      <c r="C240" s="19"/>
      <c r="D240" s="19"/>
      <c r="E240" s="19"/>
      <c r="F240" s="23"/>
      <c r="G240" s="22" t="str">
        <f aca="false">IF(OR(E240="",F240=""),"",E240*F240)</f>
        <v/>
      </c>
      <c r="H240" s="19"/>
      <c r="I240" s="19"/>
      <c r="J240" s="19"/>
    </row>
    <row r="241" customFormat="false" ht="15" hidden="false" customHeight="false" outlineLevel="0" collapsed="false">
      <c r="A241" s="20"/>
      <c r="B241" s="19"/>
      <c r="C241" s="19"/>
      <c r="D241" s="19"/>
      <c r="E241" s="19"/>
      <c r="F241" s="23"/>
      <c r="G241" s="22" t="str">
        <f aca="false">IF(OR(E241="",F241=""),"",E241*F241)</f>
        <v/>
      </c>
      <c r="H241" s="19"/>
      <c r="I241" s="19"/>
      <c r="J241" s="19"/>
    </row>
    <row r="242" customFormat="false" ht="15" hidden="false" customHeight="false" outlineLevel="0" collapsed="false">
      <c r="A242" s="20"/>
      <c r="B242" s="19"/>
      <c r="C242" s="19"/>
      <c r="D242" s="19"/>
      <c r="E242" s="19"/>
      <c r="F242" s="23"/>
      <c r="G242" s="22" t="str">
        <f aca="false">IF(OR(E242="",F242=""),"",E242*F242)</f>
        <v/>
      </c>
      <c r="H242" s="19"/>
      <c r="I242" s="19"/>
      <c r="J242" s="19"/>
    </row>
    <row r="243" customFormat="false" ht="15" hidden="false" customHeight="false" outlineLevel="0" collapsed="false">
      <c r="A243" s="20"/>
      <c r="B243" s="19"/>
      <c r="C243" s="19"/>
      <c r="D243" s="19"/>
      <c r="E243" s="19"/>
      <c r="F243" s="23"/>
      <c r="G243" s="22" t="str">
        <f aca="false">IF(OR(E243="",F243=""),"",E243*F243)</f>
        <v/>
      </c>
      <c r="H243" s="19"/>
      <c r="I243" s="19"/>
      <c r="J243" s="19"/>
    </row>
    <row r="244" customFormat="false" ht="15" hidden="false" customHeight="false" outlineLevel="0" collapsed="false">
      <c r="A244" s="20"/>
      <c r="B244" s="19"/>
      <c r="C244" s="19"/>
      <c r="D244" s="19"/>
      <c r="E244" s="19"/>
      <c r="F244" s="23"/>
      <c r="G244" s="22" t="str">
        <f aca="false">IF(OR(E244="",F244=""),"",E244*F244)</f>
        <v/>
      </c>
      <c r="H244" s="19"/>
      <c r="I244" s="19"/>
      <c r="J244" s="19"/>
    </row>
    <row r="245" customFormat="false" ht="15" hidden="false" customHeight="false" outlineLevel="0" collapsed="false">
      <c r="A245" s="20"/>
      <c r="B245" s="19"/>
      <c r="C245" s="19"/>
      <c r="D245" s="19"/>
      <c r="E245" s="19"/>
      <c r="F245" s="23"/>
      <c r="G245" s="22" t="str">
        <f aca="false">IF(OR(E245="",F245=""),"",E245*F245)</f>
        <v/>
      </c>
      <c r="H245" s="19"/>
      <c r="I245" s="19"/>
      <c r="J245" s="19"/>
    </row>
    <row r="246" customFormat="false" ht="15" hidden="false" customHeight="false" outlineLevel="0" collapsed="false">
      <c r="A246" s="20"/>
      <c r="B246" s="19"/>
      <c r="C246" s="19"/>
      <c r="D246" s="19"/>
      <c r="E246" s="19"/>
      <c r="F246" s="23"/>
      <c r="G246" s="22" t="str">
        <f aca="false">IF(OR(E246="",F246=""),"",E246*F246)</f>
        <v/>
      </c>
      <c r="H246" s="19"/>
      <c r="I246" s="19"/>
      <c r="J246" s="19"/>
    </row>
    <row r="247" customFormat="false" ht="15" hidden="false" customHeight="false" outlineLevel="0" collapsed="false">
      <c r="A247" s="20"/>
      <c r="B247" s="19"/>
      <c r="C247" s="19"/>
      <c r="D247" s="19"/>
      <c r="E247" s="19"/>
      <c r="F247" s="23"/>
      <c r="G247" s="22" t="str">
        <f aca="false">IF(OR(E247="",F247=""),"",E247*F247)</f>
        <v/>
      </c>
      <c r="H247" s="19"/>
      <c r="I247" s="19"/>
      <c r="J247" s="19"/>
    </row>
    <row r="248" customFormat="false" ht="15" hidden="false" customHeight="false" outlineLevel="0" collapsed="false">
      <c r="A248" s="20"/>
      <c r="B248" s="19"/>
      <c r="C248" s="19"/>
      <c r="D248" s="19"/>
      <c r="E248" s="19"/>
      <c r="F248" s="23"/>
      <c r="G248" s="22" t="str">
        <f aca="false">IF(OR(E248="",F248=""),"",E248*F248)</f>
        <v/>
      </c>
      <c r="H248" s="19"/>
      <c r="I248" s="19"/>
      <c r="J248" s="19"/>
    </row>
    <row r="249" customFormat="false" ht="15" hidden="false" customHeight="false" outlineLevel="0" collapsed="false">
      <c r="A249" s="20"/>
      <c r="B249" s="19"/>
      <c r="C249" s="19"/>
      <c r="D249" s="19"/>
      <c r="E249" s="19"/>
      <c r="F249" s="23"/>
      <c r="G249" s="22" t="str">
        <f aca="false">IF(OR(E249="",F249=""),"",E249*F249)</f>
        <v/>
      </c>
      <c r="H249" s="19"/>
      <c r="I249" s="19"/>
      <c r="J249" s="19"/>
    </row>
    <row r="250" customFormat="false" ht="15" hidden="false" customHeight="false" outlineLevel="0" collapsed="false">
      <c r="A250" s="20"/>
      <c r="B250" s="19"/>
      <c r="C250" s="19"/>
      <c r="D250" s="19"/>
      <c r="E250" s="19"/>
      <c r="F250" s="23"/>
      <c r="G250" s="22" t="str">
        <f aca="false">IF(OR(E250="",F250=""),"",E250*F250)</f>
        <v/>
      </c>
      <c r="H250" s="19"/>
      <c r="I250" s="19"/>
      <c r="J250" s="19"/>
    </row>
    <row r="251" customFormat="false" ht="15" hidden="false" customHeight="false" outlineLevel="0" collapsed="false">
      <c r="A251" s="20"/>
      <c r="B251" s="19"/>
      <c r="C251" s="19"/>
      <c r="D251" s="19"/>
      <c r="E251" s="19"/>
      <c r="F251" s="23"/>
      <c r="G251" s="22" t="str">
        <f aca="false">IF(OR(E251="",F251=""),"",E251*F251)</f>
        <v/>
      </c>
      <c r="H251" s="19"/>
      <c r="I251" s="19"/>
      <c r="J251" s="19"/>
    </row>
    <row r="252" customFormat="false" ht="15" hidden="false" customHeight="false" outlineLevel="0" collapsed="false">
      <c r="A252" s="20"/>
      <c r="B252" s="19"/>
      <c r="C252" s="19"/>
      <c r="D252" s="19"/>
      <c r="E252" s="19"/>
      <c r="F252" s="23"/>
      <c r="G252" s="22" t="str">
        <f aca="false">IF(OR(E252="",F252=""),"",E252*F252)</f>
        <v/>
      </c>
      <c r="H252" s="19"/>
      <c r="I252" s="19"/>
      <c r="J252" s="19"/>
    </row>
    <row r="253" customFormat="false" ht="15" hidden="false" customHeight="false" outlineLevel="0" collapsed="false">
      <c r="A253" s="20"/>
      <c r="B253" s="19"/>
      <c r="C253" s="19"/>
      <c r="D253" s="19"/>
      <c r="E253" s="19"/>
      <c r="F253" s="23"/>
      <c r="G253" s="22" t="str">
        <f aca="false">IF(OR(E253="",F253=""),"",E253*F253)</f>
        <v/>
      </c>
      <c r="H253" s="19"/>
      <c r="I253" s="19"/>
      <c r="J253" s="19"/>
    </row>
    <row r="254" customFormat="false" ht="15" hidden="false" customHeight="false" outlineLevel="0" collapsed="false">
      <c r="A254" s="20"/>
      <c r="B254" s="19"/>
      <c r="C254" s="19"/>
      <c r="D254" s="19"/>
      <c r="E254" s="19"/>
      <c r="F254" s="23"/>
      <c r="G254" s="22" t="str">
        <f aca="false">IF(OR(E254="",F254=""),"",E254*F254)</f>
        <v/>
      </c>
      <c r="H254" s="19"/>
      <c r="I254" s="19"/>
      <c r="J254" s="19"/>
    </row>
    <row r="255" customFormat="false" ht="15" hidden="false" customHeight="false" outlineLevel="0" collapsed="false">
      <c r="A255" s="20"/>
      <c r="B255" s="19"/>
      <c r="C255" s="19"/>
      <c r="D255" s="19"/>
      <c r="E255" s="19"/>
      <c r="F255" s="23"/>
      <c r="G255" s="22" t="str">
        <f aca="false">IF(OR(E255="",F255=""),"",E255*F255)</f>
        <v/>
      </c>
      <c r="H255" s="19"/>
      <c r="I255" s="19"/>
      <c r="J255" s="19"/>
    </row>
    <row r="256" customFormat="false" ht="15" hidden="false" customHeight="false" outlineLevel="0" collapsed="false">
      <c r="A256" s="20"/>
      <c r="B256" s="19"/>
      <c r="C256" s="19"/>
      <c r="D256" s="19"/>
      <c r="E256" s="19"/>
      <c r="F256" s="23"/>
      <c r="G256" s="22" t="str">
        <f aca="false">IF(OR(E256="",F256=""),"",E256*F256)</f>
        <v/>
      </c>
      <c r="H256" s="19"/>
      <c r="I256" s="19"/>
      <c r="J256" s="19"/>
    </row>
    <row r="257" customFormat="false" ht="15" hidden="false" customHeight="false" outlineLevel="0" collapsed="false">
      <c r="A257" s="20"/>
      <c r="B257" s="19"/>
      <c r="C257" s="19"/>
      <c r="D257" s="19"/>
      <c r="E257" s="19"/>
      <c r="F257" s="23"/>
      <c r="G257" s="22" t="str">
        <f aca="false">IF(OR(E257="",F257=""),"",E257*F257)</f>
        <v/>
      </c>
      <c r="H257" s="19"/>
      <c r="I257" s="19"/>
      <c r="J257" s="19"/>
    </row>
    <row r="258" customFormat="false" ht="15" hidden="false" customHeight="false" outlineLevel="0" collapsed="false">
      <c r="A258" s="20"/>
      <c r="B258" s="19"/>
      <c r="C258" s="19"/>
      <c r="D258" s="19"/>
      <c r="E258" s="19"/>
      <c r="F258" s="23"/>
      <c r="G258" s="22" t="str">
        <f aca="false">IF(OR(E258="",F258=""),"",E258*F258)</f>
        <v/>
      </c>
      <c r="H258" s="19"/>
      <c r="I258" s="19"/>
      <c r="J258" s="19"/>
    </row>
    <row r="259" customFormat="false" ht="15" hidden="false" customHeight="false" outlineLevel="0" collapsed="false">
      <c r="A259" s="20"/>
      <c r="B259" s="19"/>
      <c r="C259" s="19"/>
      <c r="D259" s="19"/>
      <c r="E259" s="19"/>
      <c r="F259" s="23"/>
      <c r="G259" s="22" t="str">
        <f aca="false">IF(OR(E259="",F259=""),"",E259*F259)</f>
        <v/>
      </c>
      <c r="H259" s="19"/>
      <c r="I259" s="19"/>
      <c r="J259" s="19"/>
    </row>
    <row r="260" customFormat="false" ht="15" hidden="false" customHeight="false" outlineLevel="0" collapsed="false">
      <c r="A260" s="20"/>
      <c r="B260" s="19"/>
      <c r="C260" s="19"/>
      <c r="D260" s="19"/>
      <c r="E260" s="19"/>
      <c r="F260" s="23"/>
      <c r="G260" s="22" t="str">
        <f aca="false">IF(OR(E260="",F260=""),"",E260*F260)</f>
        <v/>
      </c>
      <c r="H260" s="19"/>
      <c r="I260" s="19"/>
      <c r="J260" s="19"/>
    </row>
    <row r="261" customFormat="false" ht="15" hidden="false" customHeight="false" outlineLevel="0" collapsed="false">
      <c r="A261" s="20"/>
      <c r="B261" s="19"/>
      <c r="C261" s="19"/>
      <c r="D261" s="19"/>
      <c r="E261" s="19"/>
      <c r="F261" s="23"/>
      <c r="G261" s="22" t="str">
        <f aca="false">IF(OR(E261="",F261=""),"",E261*F261)</f>
        <v/>
      </c>
      <c r="H261" s="19"/>
      <c r="I261" s="19"/>
      <c r="J261" s="19"/>
    </row>
    <row r="262" customFormat="false" ht="15" hidden="false" customHeight="false" outlineLevel="0" collapsed="false">
      <c r="A262" s="20"/>
      <c r="B262" s="19"/>
      <c r="C262" s="19"/>
      <c r="D262" s="19"/>
      <c r="E262" s="19"/>
      <c r="F262" s="23"/>
      <c r="G262" s="22" t="str">
        <f aca="false">IF(OR(E262="",F262=""),"",E262*F262)</f>
        <v/>
      </c>
      <c r="H262" s="19"/>
      <c r="I262" s="19"/>
      <c r="J262" s="19"/>
    </row>
    <row r="263" customFormat="false" ht="15" hidden="false" customHeight="false" outlineLevel="0" collapsed="false">
      <c r="A263" s="20"/>
      <c r="B263" s="19"/>
      <c r="C263" s="19"/>
      <c r="D263" s="19"/>
      <c r="E263" s="19"/>
      <c r="F263" s="23"/>
      <c r="G263" s="22" t="str">
        <f aca="false">IF(OR(E263="",F263=""),"",E263*F263)</f>
        <v/>
      </c>
      <c r="H263" s="19"/>
      <c r="I263" s="19"/>
      <c r="J263" s="19"/>
    </row>
    <row r="264" customFormat="false" ht="15" hidden="false" customHeight="false" outlineLevel="0" collapsed="false">
      <c r="A264" s="20"/>
      <c r="B264" s="19"/>
      <c r="C264" s="19"/>
      <c r="D264" s="19"/>
      <c r="E264" s="19"/>
      <c r="F264" s="23"/>
      <c r="G264" s="22" t="str">
        <f aca="false">IF(OR(E264="",F264=""),"",E264*F264)</f>
        <v/>
      </c>
      <c r="H264" s="19"/>
      <c r="I264" s="19"/>
      <c r="J264" s="19"/>
    </row>
    <row r="265" customFormat="false" ht="15" hidden="false" customHeight="false" outlineLevel="0" collapsed="false">
      <c r="A265" s="20"/>
      <c r="B265" s="19"/>
      <c r="C265" s="19"/>
      <c r="D265" s="19"/>
      <c r="E265" s="19"/>
      <c r="F265" s="23"/>
      <c r="G265" s="22" t="str">
        <f aca="false">IF(OR(E265="",F265=""),"",E265*F265)</f>
        <v/>
      </c>
      <c r="H265" s="19"/>
      <c r="I265" s="19"/>
      <c r="J265" s="19"/>
    </row>
    <row r="266" customFormat="false" ht="15" hidden="false" customHeight="false" outlineLevel="0" collapsed="false">
      <c r="A266" s="20"/>
      <c r="B266" s="19"/>
      <c r="C266" s="19"/>
      <c r="D266" s="19"/>
      <c r="E266" s="19"/>
      <c r="F266" s="23"/>
      <c r="G266" s="22" t="str">
        <f aca="false">IF(OR(E266="",F266=""),"",E266*F266)</f>
        <v/>
      </c>
      <c r="H266" s="19"/>
      <c r="I266" s="19"/>
      <c r="J266" s="19"/>
    </row>
    <row r="267" customFormat="false" ht="15" hidden="false" customHeight="false" outlineLevel="0" collapsed="false">
      <c r="A267" s="20"/>
      <c r="B267" s="19"/>
      <c r="C267" s="19"/>
      <c r="D267" s="19"/>
      <c r="E267" s="19"/>
      <c r="F267" s="23"/>
      <c r="G267" s="22" t="str">
        <f aca="false">IF(OR(E267="",F267=""),"",E267*F267)</f>
        <v/>
      </c>
      <c r="H267" s="19"/>
      <c r="I267" s="19"/>
      <c r="J267" s="19"/>
    </row>
    <row r="268" customFormat="false" ht="15" hidden="false" customHeight="false" outlineLevel="0" collapsed="false">
      <c r="A268" s="20"/>
      <c r="B268" s="19"/>
      <c r="C268" s="19"/>
      <c r="D268" s="19"/>
      <c r="E268" s="19"/>
      <c r="F268" s="23"/>
      <c r="G268" s="22" t="str">
        <f aca="false">IF(OR(E268="",F268=""),"",E268*F268)</f>
        <v/>
      </c>
      <c r="H268" s="19"/>
      <c r="I268" s="19"/>
      <c r="J268" s="19"/>
    </row>
    <row r="269" customFormat="false" ht="15" hidden="false" customHeight="false" outlineLevel="0" collapsed="false">
      <c r="A269" s="20"/>
      <c r="B269" s="19"/>
      <c r="C269" s="19"/>
      <c r="D269" s="19"/>
      <c r="E269" s="19"/>
      <c r="F269" s="23"/>
      <c r="G269" s="22" t="str">
        <f aca="false">IF(OR(E269="",F269=""),"",E269*F269)</f>
        <v/>
      </c>
      <c r="H269" s="19"/>
      <c r="I269" s="19"/>
      <c r="J269" s="19"/>
    </row>
    <row r="270" customFormat="false" ht="15" hidden="false" customHeight="false" outlineLevel="0" collapsed="false">
      <c r="A270" s="20"/>
      <c r="B270" s="19"/>
      <c r="C270" s="19"/>
      <c r="D270" s="19"/>
      <c r="E270" s="19"/>
      <c r="F270" s="23"/>
      <c r="G270" s="22" t="str">
        <f aca="false">IF(OR(E270="",F270=""),"",E270*F270)</f>
        <v/>
      </c>
      <c r="H270" s="19"/>
      <c r="I270" s="19"/>
      <c r="J270" s="19"/>
    </row>
    <row r="271" customFormat="false" ht="15" hidden="false" customHeight="false" outlineLevel="0" collapsed="false">
      <c r="A271" s="20"/>
      <c r="B271" s="19"/>
      <c r="C271" s="19"/>
      <c r="D271" s="19"/>
      <c r="E271" s="19"/>
      <c r="F271" s="23"/>
      <c r="G271" s="22" t="str">
        <f aca="false">IF(OR(E271="",F271=""),"",E271*F271)</f>
        <v/>
      </c>
      <c r="H271" s="19"/>
      <c r="I271" s="19"/>
      <c r="J271" s="19"/>
    </row>
    <row r="272" customFormat="false" ht="15" hidden="false" customHeight="false" outlineLevel="0" collapsed="false">
      <c r="A272" s="20"/>
      <c r="B272" s="19"/>
      <c r="C272" s="19"/>
      <c r="D272" s="19"/>
      <c r="E272" s="19"/>
      <c r="F272" s="23"/>
      <c r="G272" s="22" t="str">
        <f aca="false">IF(OR(E272="",F272=""),"",E272*F272)</f>
        <v/>
      </c>
      <c r="H272" s="19"/>
      <c r="I272" s="19"/>
      <c r="J272" s="19"/>
    </row>
    <row r="273" customFormat="false" ht="15" hidden="false" customHeight="false" outlineLevel="0" collapsed="false">
      <c r="A273" s="20"/>
      <c r="B273" s="19"/>
      <c r="C273" s="19"/>
      <c r="D273" s="19"/>
      <c r="E273" s="19"/>
      <c r="F273" s="23"/>
      <c r="G273" s="22" t="str">
        <f aca="false">IF(OR(E273="",F273=""),"",E273*F273)</f>
        <v/>
      </c>
      <c r="H273" s="19"/>
      <c r="I273" s="19"/>
      <c r="J273" s="19"/>
    </row>
    <row r="274" customFormat="false" ht="15" hidden="false" customHeight="false" outlineLevel="0" collapsed="false">
      <c r="A274" s="20"/>
      <c r="B274" s="19"/>
      <c r="C274" s="19"/>
      <c r="D274" s="19"/>
      <c r="E274" s="19"/>
      <c r="F274" s="23"/>
      <c r="G274" s="22" t="str">
        <f aca="false">IF(OR(E274="",F274=""),"",E274*F274)</f>
        <v/>
      </c>
      <c r="H274" s="19"/>
      <c r="I274" s="19"/>
      <c r="J274" s="19"/>
    </row>
    <row r="275" customFormat="false" ht="15" hidden="false" customHeight="false" outlineLevel="0" collapsed="false">
      <c r="A275" s="20"/>
      <c r="B275" s="19"/>
      <c r="C275" s="19"/>
      <c r="D275" s="19"/>
      <c r="E275" s="19"/>
      <c r="F275" s="23"/>
      <c r="G275" s="22" t="str">
        <f aca="false">IF(OR(E275="",F275=""),"",E275*F275)</f>
        <v/>
      </c>
      <c r="H275" s="19"/>
      <c r="I275" s="19"/>
      <c r="J275" s="19"/>
    </row>
    <row r="276" customFormat="false" ht="15" hidden="false" customHeight="false" outlineLevel="0" collapsed="false">
      <c r="A276" s="20"/>
      <c r="B276" s="19"/>
      <c r="C276" s="19"/>
      <c r="D276" s="19"/>
      <c r="E276" s="19"/>
      <c r="F276" s="23"/>
      <c r="G276" s="22" t="str">
        <f aca="false">IF(OR(E276="",F276=""),"",E276*F276)</f>
        <v/>
      </c>
      <c r="H276" s="19"/>
      <c r="I276" s="19"/>
      <c r="J276" s="19"/>
    </row>
    <row r="277" customFormat="false" ht="15" hidden="false" customHeight="false" outlineLevel="0" collapsed="false">
      <c r="A277" s="20"/>
      <c r="B277" s="19"/>
      <c r="C277" s="19"/>
      <c r="D277" s="19"/>
      <c r="E277" s="19"/>
      <c r="F277" s="23"/>
      <c r="G277" s="22" t="str">
        <f aca="false">IF(OR(E277="",F277=""),"",E277*F277)</f>
        <v/>
      </c>
      <c r="H277" s="19"/>
      <c r="I277" s="19"/>
      <c r="J277" s="19"/>
    </row>
    <row r="278" customFormat="false" ht="15" hidden="false" customHeight="false" outlineLevel="0" collapsed="false">
      <c r="A278" s="20"/>
      <c r="B278" s="19"/>
      <c r="C278" s="19"/>
      <c r="D278" s="19"/>
      <c r="E278" s="19"/>
      <c r="F278" s="23"/>
      <c r="G278" s="22" t="str">
        <f aca="false">IF(OR(E278="",F278=""),"",E278*F278)</f>
        <v/>
      </c>
      <c r="H278" s="19"/>
      <c r="I278" s="19"/>
      <c r="J278" s="19"/>
    </row>
    <row r="279" customFormat="false" ht="15" hidden="false" customHeight="false" outlineLevel="0" collapsed="false">
      <c r="A279" s="20"/>
      <c r="B279" s="19"/>
      <c r="C279" s="19"/>
      <c r="D279" s="19"/>
      <c r="E279" s="19"/>
      <c r="F279" s="23"/>
      <c r="G279" s="22" t="str">
        <f aca="false">IF(OR(E279="",F279=""),"",E279*F279)</f>
        <v/>
      </c>
      <c r="H279" s="19"/>
      <c r="I279" s="19"/>
      <c r="J279" s="19"/>
    </row>
    <row r="280" customFormat="false" ht="15" hidden="false" customHeight="false" outlineLevel="0" collapsed="false">
      <c r="A280" s="20"/>
      <c r="B280" s="19"/>
      <c r="C280" s="19"/>
      <c r="D280" s="19"/>
      <c r="E280" s="19"/>
      <c r="F280" s="23"/>
      <c r="G280" s="22" t="str">
        <f aca="false">IF(OR(E280="",F280=""),"",E280*F280)</f>
        <v/>
      </c>
      <c r="H280" s="19"/>
      <c r="I280" s="19"/>
      <c r="J280" s="19"/>
    </row>
    <row r="281" customFormat="false" ht="15" hidden="false" customHeight="false" outlineLevel="0" collapsed="false">
      <c r="A281" s="20"/>
      <c r="B281" s="19"/>
      <c r="C281" s="19"/>
      <c r="D281" s="19"/>
      <c r="E281" s="19"/>
      <c r="F281" s="23"/>
      <c r="G281" s="22" t="str">
        <f aca="false">IF(OR(E281="",F281=""),"",E281*F281)</f>
        <v/>
      </c>
      <c r="H281" s="19"/>
      <c r="I281" s="19"/>
      <c r="J281" s="19"/>
    </row>
    <row r="282" customFormat="false" ht="15" hidden="false" customHeight="false" outlineLevel="0" collapsed="false">
      <c r="A282" s="20"/>
      <c r="B282" s="19"/>
      <c r="C282" s="19"/>
      <c r="D282" s="19"/>
      <c r="E282" s="19"/>
      <c r="F282" s="23"/>
      <c r="G282" s="22" t="str">
        <f aca="false">IF(OR(E282="",F282=""),"",E282*F282)</f>
        <v/>
      </c>
      <c r="H282" s="19"/>
      <c r="I282" s="19"/>
      <c r="J282" s="19"/>
    </row>
    <row r="283" customFormat="false" ht="15" hidden="false" customHeight="false" outlineLevel="0" collapsed="false">
      <c r="A283" s="20"/>
      <c r="B283" s="19"/>
      <c r="C283" s="19"/>
      <c r="D283" s="19"/>
      <c r="E283" s="19"/>
      <c r="F283" s="23"/>
      <c r="G283" s="22" t="str">
        <f aca="false">IF(OR(E283="",F283=""),"",E283*F283)</f>
        <v/>
      </c>
      <c r="H283" s="19"/>
      <c r="I283" s="19"/>
      <c r="J283" s="19"/>
    </row>
    <row r="284" customFormat="false" ht="15" hidden="false" customHeight="false" outlineLevel="0" collapsed="false">
      <c r="A284" s="20"/>
      <c r="B284" s="19"/>
      <c r="C284" s="19"/>
      <c r="D284" s="19"/>
      <c r="E284" s="19"/>
      <c r="F284" s="23"/>
      <c r="G284" s="22" t="str">
        <f aca="false">IF(OR(E284="",F284=""),"",E284*F284)</f>
        <v/>
      </c>
      <c r="H284" s="19"/>
      <c r="I284" s="19"/>
      <c r="J284" s="19"/>
    </row>
    <row r="285" customFormat="false" ht="15" hidden="false" customHeight="false" outlineLevel="0" collapsed="false">
      <c r="A285" s="20"/>
      <c r="B285" s="19"/>
      <c r="C285" s="19"/>
      <c r="D285" s="19"/>
      <c r="E285" s="19"/>
      <c r="F285" s="23"/>
      <c r="G285" s="22" t="str">
        <f aca="false">IF(OR(E285="",F285=""),"",E285*F285)</f>
        <v/>
      </c>
      <c r="H285" s="19"/>
      <c r="I285" s="19"/>
      <c r="J285" s="19"/>
    </row>
    <row r="286" customFormat="false" ht="15" hidden="false" customHeight="false" outlineLevel="0" collapsed="false">
      <c r="A286" s="20"/>
      <c r="B286" s="19"/>
      <c r="C286" s="19"/>
      <c r="D286" s="19"/>
      <c r="E286" s="19"/>
      <c r="F286" s="23"/>
      <c r="G286" s="22" t="str">
        <f aca="false">IF(OR(E286="",F286=""),"",E286*F286)</f>
        <v/>
      </c>
      <c r="H286" s="19"/>
      <c r="I286" s="19"/>
      <c r="J286" s="19"/>
    </row>
    <row r="287" customFormat="false" ht="15" hidden="false" customHeight="false" outlineLevel="0" collapsed="false">
      <c r="A287" s="20"/>
      <c r="B287" s="19"/>
      <c r="C287" s="19"/>
      <c r="D287" s="19"/>
      <c r="E287" s="19"/>
      <c r="F287" s="23"/>
      <c r="G287" s="22" t="str">
        <f aca="false">IF(OR(E287="",F287=""),"",E287*F287)</f>
        <v/>
      </c>
      <c r="H287" s="19"/>
      <c r="I287" s="19"/>
      <c r="J287" s="19"/>
    </row>
    <row r="288" customFormat="false" ht="15" hidden="false" customHeight="false" outlineLevel="0" collapsed="false">
      <c r="A288" s="20"/>
      <c r="B288" s="19"/>
      <c r="C288" s="19"/>
      <c r="D288" s="19"/>
      <c r="E288" s="19"/>
      <c r="F288" s="23"/>
      <c r="G288" s="22" t="str">
        <f aca="false">IF(OR(E288="",F288=""),"",E288*F288)</f>
        <v/>
      </c>
      <c r="H288" s="19"/>
      <c r="I288" s="19"/>
      <c r="J288" s="19"/>
    </row>
    <row r="289" customFormat="false" ht="15" hidden="false" customHeight="false" outlineLevel="0" collapsed="false">
      <c r="A289" s="20"/>
      <c r="B289" s="19"/>
      <c r="C289" s="19"/>
      <c r="D289" s="19"/>
      <c r="E289" s="19"/>
      <c r="F289" s="23"/>
      <c r="G289" s="22" t="str">
        <f aca="false">IF(OR(E289="",F289=""),"",E289*F289)</f>
        <v/>
      </c>
      <c r="H289" s="19"/>
      <c r="I289" s="19"/>
      <c r="J289" s="19"/>
    </row>
    <row r="290" customFormat="false" ht="15" hidden="false" customHeight="false" outlineLevel="0" collapsed="false">
      <c r="A290" s="20"/>
      <c r="B290" s="19"/>
      <c r="C290" s="19"/>
      <c r="D290" s="19"/>
      <c r="E290" s="19"/>
      <c r="F290" s="23"/>
      <c r="G290" s="22" t="str">
        <f aca="false">IF(OR(E290="",F290=""),"",E290*F290)</f>
        <v/>
      </c>
      <c r="H290" s="19"/>
      <c r="I290" s="19"/>
      <c r="J290" s="19"/>
    </row>
    <row r="291" customFormat="false" ht="15" hidden="false" customHeight="false" outlineLevel="0" collapsed="false">
      <c r="A291" s="20"/>
      <c r="B291" s="19"/>
      <c r="C291" s="19"/>
      <c r="D291" s="19"/>
      <c r="E291" s="19"/>
      <c r="F291" s="23"/>
      <c r="G291" s="22" t="str">
        <f aca="false">IF(OR(E291="",F291=""),"",E291*F291)</f>
        <v/>
      </c>
      <c r="H291" s="19"/>
      <c r="I291" s="19"/>
      <c r="J291" s="19"/>
    </row>
    <row r="292" customFormat="false" ht="15" hidden="false" customHeight="false" outlineLevel="0" collapsed="false">
      <c r="A292" s="20"/>
      <c r="B292" s="19"/>
      <c r="C292" s="19"/>
      <c r="D292" s="19"/>
      <c r="E292" s="19"/>
      <c r="F292" s="23"/>
      <c r="G292" s="22" t="str">
        <f aca="false">IF(OR(E292="",F292=""),"",E292*F292)</f>
        <v/>
      </c>
      <c r="H292" s="19"/>
      <c r="I292" s="19"/>
      <c r="J292" s="19"/>
    </row>
    <row r="293" customFormat="false" ht="15" hidden="false" customHeight="false" outlineLevel="0" collapsed="false">
      <c r="A293" s="20"/>
      <c r="B293" s="19"/>
      <c r="C293" s="19"/>
      <c r="D293" s="19"/>
      <c r="E293" s="19"/>
      <c r="F293" s="23"/>
      <c r="G293" s="22" t="str">
        <f aca="false">IF(OR(E293="",F293=""),"",E293*F293)</f>
        <v/>
      </c>
      <c r="H293" s="19"/>
      <c r="I293" s="19"/>
      <c r="J293" s="19"/>
    </row>
    <row r="294" customFormat="false" ht="15" hidden="false" customHeight="false" outlineLevel="0" collapsed="false">
      <c r="A294" s="20"/>
      <c r="B294" s="19"/>
      <c r="C294" s="19"/>
      <c r="D294" s="19"/>
      <c r="E294" s="19"/>
      <c r="F294" s="23"/>
      <c r="G294" s="22" t="str">
        <f aca="false">IF(OR(E294="",F294=""),"",E294*F294)</f>
        <v/>
      </c>
      <c r="H294" s="19"/>
      <c r="I294" s="19"/>
      <c r="J294" s="19"/>
    </row>
    <row r="295" customFormat="false" ht="15" hidden="false" customHeight="false" outlineLevel="0" collapsed="false">
      <c r="A295" s="20"/>
      <c r="B295" s="19"/>
      <c r="C295" s="19"/>
      <c r="D295" s="19"/>
      <c r="E295" s="19"/>
      <c r="F295" s="23"/>
      <c r="G295" s="22" t="str">
        <f aca="false">IF(OR(E295="",F295=""),"",E295*F295)</f>
        <v/>
      </c>
      <c r="H295" s="19"/>
      <c r="I295" s="19"/>
      <c r="J295" s="19"/>
    </row>
    <row r="296" customFormat="false" ht="15" hidden="false" customHeight="false" outlineLevel="0" collapsed="false">
      <c r="A296" s="20"/>
      <c r="B296" s="19"/>
      <c r="C296" s="19"/>
      <c r="D296" s="19"/>
      <c r="E296" s="19"/>
      <c r="F296" s="23"/>
      <c r="G296" s="22" t="str">
        <f aca="false">IF(OR(E296="",F296=""),"",E296*F296)</f>
        <v/>
      </c>
      <c r="H296" s="19"/>
      <c r="I296" s="19"/>
      <c r="J296" s="19"/>
    </row>
    <row r="297" customFormat="false" ht="15" hidden="false" customHeight="false" outlineLevel="0" collapsed="false">
      <c r="A297" s="20"/>
      <c r="B297" s="19"/>
      <c r="C297" s="19"/>
      <c r="D297" s="19"/>
      <c r="E297" s="19"/>
      <c r="F297" s="23"/>
      <c r="G297" s="22" t="str">
        <f aca="false">IF(OR(E297="",F297=""),"",E297*F297)</f>
        <v/>
      </c>
      <c r="H297" s="19"/>
      <c r="I297" s="19"/>
      <c r="J297" s="19"/>
    </row>
    <row r="298" customFormat="false" ht="15" hidden="false" customHeight="false" outlineLevel="0" collapsed="false">
      <c r="A298" s="20"/>
      <c r="B298" s="19"/>
      <c r="C298" s="19"/>
      <c r="D298" s="19"/>
      <c r="E298" s="19"/>
      <c r="F298" s="23"/>
      <c r="G298" s="22" t="str">
        <f aca="false">IF(OR(E298="",F298=""),"",E298*F298)</f>
        <v/>
      </c>
      <c r="H298" s="19"/>
      <c r="I298" s="19"/>
      <c r="J298" s="19"/>
    </row>
    <row r="299" customFormat="false" ht="15" hidden="false" customHeight="false" outlineLevel="0" collapsed="false">
      <c r="A299" s="20"/>
      <c r="B299" s="19"/>
      <c r="C299" s="19"/>
      <c r="D299" s="19"/>
      <c r="E299" s="19"/>
      <c r="F299" s="23"/>
      <c r="G299" s="22" t="str">
        <f aca="false">IF(OR(E299="",F299=""),"",E299*F299)</f>
        <v/>
      </c>
      <c r="H299" s="19"/>
      <c r="I299" s="19"/>
      <c r="J299" s="19"/>
    </row>
    <row r="300" customFormat="false" ht="15" hidden="false" customHeight="false" outlineLevel="0" collapsed="false">
      <c r="A300" s="20"/>
      <c r="B300" s="19"/>
      <c r="C300" s="19"/>
      <c r="D300" s="19"/>
      <c r="E300" s="19"/>
      <c r="F300" s="23"/>
      <c r="G300" s="22" t="str">
        <f aca="false">IF(OR(E300="",F300=""),"",E300*F300)</f>
        <v/>
      </c>
      <c r="H300" s="19"/>
      <c r="I300" s="19"/>
      <c r="J300" s="19"/>
    </row>
    <row r="301" customFormat="false" ht="15" hidden="false" customHeight="false" outlineLevel="0" collapsed="false">
      <c r="A301" s="20"/>
      <c r="B301" s="19"/>
      <c r="C301" s="19"/>
      <c r="D301" s="19"/>
      <c r="E301" s="19"/>
      <c r="F301" s="23"/>
      <c r="G301" s="22" t="str">
        <f aca="false">IF(OR(E301="",F301=""),"",E301*F301)</f>
        <v/>
      </c>
      <c r="H301" s="19"/>
      <c r="I301" s="19"/>
      <c r="J301" s="19"/>
    </row>
    <row r="302" customFormat="false" ht="15" hidden="false" customHeight="false" outlineLevel="0" collapsed="false">
      <c r="A302" s="20"/>
      <c r="B302" s="19"/>
      <c r="C302" s="19"/>
      <c r="D302" s="19"/>
      <c r="E302" s="19"/>
      <c r="F302" s="23"/>
      <c r="G302" s="22" t="str">
        <f aca="false">IF(OR(E302="",F302=""),"",E302*F302)</f>
        <v/>
      </c>
      <c r="H302" s="19"/>
      <c r="I302" s="19"/>
      <c r="J302" s="19"/>
    </row>
    <row r="303" customFormat="false" ht="15" hidden="false" customHeight="false" outlineLevel="0" collapsed="false">
      <c r="A303" s="20"/>
      <c r="B303" s="19"/>
      <c r="C303" s="19"/>
      <c r="D303" s="19"/>
      <c r="E303" s="19"/>
      <c r="F303" s="23"/>
      <c r="G303" s="22" t="str">
        <f aca="false">IF(OR(E303="",F303=""),"",E303*F303)</f>
        <v/>
      </c>
      <c r="H303" s="19"/>
      <c r="I303" s="19"/>
      <c r="J303" s="19"/>
    </row>
    <row r="304" customFormat="false" ht="15" hidden="false" customHeight="false" outlineLevel="0" collapsed="false">
      <c r="A304" s="20"/>
      <c r="B304" s="19"/>
      <c r="C304" s="19"/>
      <c r="D304" s="19"/>
      <c r="E304" s="19"/>
      <c r="F304" s="23"/>
      <c r="G304" s="22" t="str">
        <f aca="false">IF(OR(E304="",F304=""),"",E304*F304)</f>
        <v/>
      </c>
      <c r="H304" s="19"/>
      <c r="I304" s="19"/>
      <c r="J304" s="19"/>
    </row>
    <row r="305" customFormat="false" ht="15" hidden="false" customHeight="false" outlineLevel="0" collapsed="false">
      <c r="A305" s="20"/>
      <c r="B305" s="19"/>
      <c r="C305" s="19"/>
      <c r="D305" s="19"/>
      <c r="E305" s="19"/>
      <c r="F305" s="23"/>
      <c r="G305" s="22" t="str">
        <f aca="false">IF(OR(E305="",F305=""),"",E305*F305)</f>
        <v/>
      </c>
      <c r="H305" s="19"/>
      <c r="I305" s="19"/>
      <c r="J305" s="19"/>
    </row>
    <row r="306" customFormat="false" ht="15" hidden="false" customHeight="false" outlineLevel="0" collapsed="false">
      <c r="A306" s="20"/>
      <c r="B306" s="19"/>
      <c r="C306" s="19"/>
      <c r="D306" s="19"/>
      <c r="E306" s="19"/>
      <c r="F306" s="23"/>
      <c r="G306" s="22" t="str">
        <f aca="false">IF(OR(E306="",F306=""),"",E306*F306)</f>
        <v/>
      </c>
      <c r="H306" s="19"/>
      <c r="I306" s="19"/>
      <c r="J306" s="19"/>
    </row>
    <row r="307" customFormat="false" ht="15" hidden="false" customHeight="false" outlineLevel="0" collapsed="false">
      <c r="A307" s="20"/>
      <c r="B307" s="19"/>
      <c r="C307" s="19"/>
      <c r="D307" s="19"/>
      <c r="E307" s="19"/>
      <c r="F307" s="23"/>
      <c r="G307" s="22" t="str">
        <f aca="false">IF(OR(E307="",F307=""),"",E307*F307)</f>
        <v/>
      </c>
      <c r="H307" s="19"/>
      <c r="I307" s="19"/>
      <c r="J307" s="19"/>
    </row>
    <row r="308" customFormat="false" ht="15" hidden="false" customHeight="false" outlineLevel="0" collapsed="false">
      <c r="A308" s="20"/>
      <c r="B308" s="19"/>
      <c r="C308" s="19"/>
      <c r="D308" s="19"/>
      <c r="E308" s="19"/>
      <c r="F308" s="23"/>
      <c r="G308" s="22" t="str">
        <f aca="false">IF(OR(E308="",F308=""),"",E308*F308)</f>
        <v/>
      </c>
      <c r="H308" s="19"/>
      <c r="I308" s="19"/>
      <c r="J308" s="19"/>
    </row>
    <row r="309" customFormat="false" ht="15" hidden="false" customHeight="false" outlineLevel="0" collapsed="false">
      <c r="A309" s="20"/>
      <c r="B309" s="19"/>
      <c r="C309" s="19"/>
      <c r="D309" s="19"/>
      <c r="E309" s="19"/>
      <c r="F309" s="23"/>
      <c r="G309" s="22" t="str">
        <f aca="false">IF(OR(E309="",F309=""),"",E309*F309)</f>
        <v/>
      </c>
      <c r="H309" s="19"/>
      <c r="I309" s="19"/>
      <c r="J309" s="19"/>
    </row>
    <row r="310" customFormat="false" ht="15" hidden="false" customHeight="false" outlineLevel="0" collapsed="false">
      <c r="A310" s="20"/>
      <c r="B310" s="19"/>
      <c r="C310" s="19"/>
      <c r="D310" s="19"/>
      <c r="E310" s="19"/>
      <c r="F310" s="23"/>
      <c r="G310" s="22" t="str">
        <f aca="false">IF(OR(E310="",F310=""),"",E310*F310)</f>
        <v/>
      </c>
      <c r="H310" s="19"/>
      <c r="I310" s="19"/>
      <c r="J310" s="19"/>
    </row>
    <row r="311" customFormat="false" ht="15" hidden="false" customHeight="false" outlineLevel="0" collapsed="false">
      <c r="A311" s="20"/>
      <c r="B311" s="19"/>
      <c r="C311" s="19"/>
      <c r="D311" s="19"/>
      <c r="E311" s="19"/>
      <c r="F311" s="23"/>
      <c r="G311" s="22" t="str">
        <f aca="false">IF(OR(E311="",F311=""),"",E311*F311)</f>
        <v/>
      </c>
      <c r="H311" s="19"/>
      <c r="I311" s="19"/>
      <c r="J311" s="19"/>
    </row>
    <row r="312" customFormat="false" ht="15" hidden="false" customHeight="false" outlineLevel="0" collapsed="false">
      <c r="A312" s="20"/>
      <c r="B312" s="19"/>
      <c r="C312" s="19"/>
      <c r="D312" s="19"/>
      <c r="E312" s="19"/>
      <c r="F312" s="23"/>
      <c r="G312" s="22" t="str">
        <f aca="false">IF(OR(E312="",F312=""),"",E312*F312)</f>
        <v/>
      </c>
      <c r="H312" s="19"/>
      <c r="I312" s="19"/>
      <c r="J312" s="19"/>
    </row>
    <row r="313" customFormat="false" ht="15" hidden="false" customHeight="false" outlineLevel="0" collapsed="false">
      <c r="A313" s="20"/>
      <c r="B313" s="19"/>
      <c r="C313" s="19"/>
      <c r="D313" s="19"/>
      <c r="E313" s="19"/>
      <c r="F313" s="23"/>
      <c r="G313" s="22" t="str">
        <f aca="false">IF(OR(E313="",F313=""),"",E313*F313)</f>
        <v/>
      </c>
      <c r="H313" s="19"/>
      <c r="I313" s="19"/>
      <c r="J313" s="19"/>
    </row>
    <row r="314" customFormat="false" ht="15" hidden="false" customHeight="false" outlineLevel="0" collapsed="false">
      <c r="A314" s="20"/>
      <c r="B314" s="19"/>
      <c r="C314" s="19"/>
      <c r="D314" s="19"/>
      <c r="E314" s="19"/>
      <c r="F314" s="23"/>
      <c r="G314" s="22" t="str">
        <f aca="false">IF(OR(E314="",F314=""),"",E314*F314)</f>
        <v/>
      </c>
      <c r="H314" s="19"/>
      <c r="I314" s="19"/>
      <c r="J314" s="19"/>
    </row>
    <row r="315" customFormat="false" ht="15" hidden="false" customHeight="false" outlineLevel="0" collapsed="false">
      <c r="A315" s="20"/>
      <c r="B315" s="19"/>
      <c r="C315" s="19"/>
      <c r="D315" s="19"/>
      <c r="E315" s="19"/>
      <c r="F315" s="23"/>
      <c r="G315" s="22" t="str">
        <f aca="false">IF(OR(E315="",F315=""),"",E315*F315)</f>
        <v/>
      </c>
      <c r="H315" s="19"/>
      <c r="I315" s="19"/>
      <c r="J315" s="19"/>
    </row>
    <row r="316" customFormat="false" ht="15" hidden="false" customHeight="false" outlineLevel="0" collapsed="false">
      <c r="A316" s="20"/>
      <c r="B316" s="19"/>
      <c r="C316" s="19"/>
      <c r="D316" s="19"/>
      <c r="E316" s="19"/>
      <c r="F316" s="23"/>
      <c r="G316" s="22" t="str">
        <f aca="false">IF(OR(E316="",F316=""),"",E316*F316)</f>
        <v/>
      </c>
      <c r="H316" s="19"/>
      <c r="I316" s="19"/>
      <c r="J316" s="19"/>
    </row>
    <row r="317" customFormat="false" ht="15" hidden="false" customHeight="false" outlineLevel="0" collapsed="false">
      <c r="A317" s="20"/>
      <c r="B317" s="19"/>
      <c r="C317" s="19"/>
      <c r="D317" s="19"/>
      <c r="E317" s="19"/>
      <c r="F317" s="23"/>
      <c r="G317" s="22" t="str">
        <f aca="false">IF(OR(E317="",F317=""),"",E317*F317)</f>
        <v/>
      </c>
      <c r="H317" s="19"/>
      <c r="I317" s="19"/>
      <c r="J317" s="19"/>
    </row>
    <row r="318" customFormat="false" ht="15" hidden="false" customHeight="false" outlineLevel="0" collapsed="false">
      <c r="A318" s="20"/>
      <c r="B318" s="19"/>
      <c r="C318" s="19"/>
      <c r="D318" s="19"/>
      <c r="E318" s="19"/>
      <c r="F318" s="23"/>
      <c r="G318" s="22" t="str">
        <f aca="false">IF(OR(E318="",F318=""),"",E318*F318)</f>
        <v/>
      </c>
      <c r="H318" s="19"/>
      <c r="I318" s="19"/>
      <c r="J318" s="19"/>
    </row>
    <row r="319" customFormat="false" ht="15" hidden="false" customHeight="false" outlineLevel="0" collapsed="false">
      <c r="A319" s="20"/>
      <c r="B319" s="19"/>
      <c r="C319" s="19"/>
      <c r="D319" s="19"/>
      <c r="E319" s="19"/>
      <c r="F319" s="23"/>
      <c r="G319" s="22" t="str">
        <f aca="false">IF(OR(E319="",F319=""),"",E319*F319)</f>
        <v/>
      </c>
      <c r="H319" s="19"/>
      <c r="I319" s="19"/>
      <c r="J319" s="19"/>
    </row>
    <row r="320" customFormat="false" ht="15" hidden="false" customHeight="false" outlineLevel="0" collapsed="false">
      <c r="A320" s="20"/>
      <c r="B320" s="19"/>
      <c r="C320" s="19"/>
      <c r="D320" s="19"/>
      <c r="E320" s="19"/>
      <c r="F320" s="23"/>
      <c r="G320" s="22" t="str">
        <f aca="false">IF(OR(E320="",F320=""),"",E320*F320)</f>
        <v/>
      </c>
      <c r="H320" s="19"/>
      <c r="I320" s="19"/>
      <c r="J320" s="19"/>
    </row>
    <row r="321" customFormat="false" ht="15" hidden="false" customHeight="false" outlineLevel="0" collapsed="false">
      <c r="A321" s="20"/>
      <c r="B321" s="19"/>
      <c r="C321" s="19"/>
      <c r="D321" s="19"/>
      <c r="E321" s="19"/>
      <c r="F321" s="23"/>
      <c r="G321" s="22" t="str">
        <f aca="false">IF(OR(E321="",F321=""),"",E321*F321)</f>
        <v/>
      </c>
      <c r="H321" s="19"/>
      <c r="I321" s="19"/>
      <c r="J321" s="19"/>
    </row>
    <row r="322" customFormat="false" ht="15" hidden="false" customHeight="false" outlineLevel="0" collapsed="false">
      <c r="A322" s="20"/>
      <c r="B322" s="19"/>
      <c r="C322" s="19"/>
      <c r="D322" s="19"/>
      <c r="E322" s="19"/>
      <c r="F322" s="23"/>
      <c r="G322" s="22" t="str">
        <f aca="false">IF(OR(E322="",F322=""),"",E322*F322)</f>
        <v/>
      </c>
      <c r="H322" s="19"/>
      <c r="I322" s="19"/>
      <c r="J322" s="19"/>
    </row>
    <row r="323" customFormat="false" ht="15" hidden="false" customHeight="false" outlineLevel="0" collapsed="false">
      <c r="A323" s="20"/>
      <c r="B323" s="19"/>
      <c r="C323" s="19"/>
      <c r="D323" s="19"/>
      <c r="E323" s="19"/>
      <c r="F323" s="23"/>
      <c r="G323" s="22" t="str">
        <f aca="false">IF(OR(E323="",F323=""),"",E323*F323)</f>
        <v/>
      </c>
      <c r="H323" s="19"/>
      <c r="I323" s="19"/>
      <c r="J323" s="19"/>
    </row>
    <row r="324" customFormat="false" ht="15" hidden="false" customHeight="false" outlineLevel="0" collapsed="false">
      <c r="A324" s="20"/>
      <c r="B324" s="19"/>
      <c r="C324" s="19"/>
      <c r="D324" s="19"/>
      <c r="E324" s="19"/>
      <c r="F324" s="23"/>
      <c r="G324" s="22" t="str">
        <f aca="false">IF(OR(E324="",F324=""),"",E324*F324)</f>
        <v/>
      </c>
      <c r="H324" s="19"/>
      <c r="I324" s="19"/>
      <c r="J324" s="19"/>
    </row>
    <row r="325" customFormat="false" ht="15" hidden="false" customHeight="false" outlineLevel="0" collapsed="false">
      <c r="A325" s="20"/>
      <c r="B325" s="19"/>
      <c r="C325" s="19"/>
      <c r="D325" s="19"/>
      <c r="E325" s="19"/>
      <c r="F325" s="23"/>
      <c r="G325" s="22" t="str">
        <f aca="false">IF(OR(E325="",F325=""),"",E325*F325)</f>
        <v/>
      </c>
      <c r="H325" s="19"/>
      <c r="I325" s="19"/>
      <c r="J325" s="19"/>
    </row>
    <row r="326" customFormat="false" ht="15" hidden="false" customHeight="false" outlineLevel="0" collapsed="false">
      <c r="A326" s="20"/>
      <c r="B326" s="19"/>
      <c r="C326" s="19"/>
      <c r="D326" s="19"/>
      <c r="E326" s="19"/>
      <c r="F326" s="23"/>
      <c r="G326" s="22" t="str">
        <f aca="false">IF(OR(E326="",F326=""),"",E326*F326)</f>
        <v/>
      </c>
      <c r="H326" s="19"/>
      <c r="I326" s="19"/>
      <c r="J326" s="19"/>
    </row>
    <row r="327" customFormat="false" ht="15" hidden="false" customHeight="false" outlineLevel="0" collapsed="false">
      <c r="A327" s="20"/>
      <c r="B327" s="19"/>
      <c r="C327" s="19"/>
      <c r="D327" s="19"/>
      <c r="E327" s="19"/>
      <c r="F327" s="23"/>
      <c r="G327" s="22" t="str">
        <f aca="false">IF(OR(E327="",F327=""),"",E327*F327)</f>
        <v/>
      </c>
      <c r="H327" s="19"/>
      <c r="I327" s="19"/>
      <c r="J327" s="19"/>
    </row>
    <row r="328" customFormat="false" ht="15" hidden="false" customHeight="false" outlineLevel="0" collapsed="false">
      <c r="A328" s="20"/>
      <c r="B328" s="19"/>
      <c r="C328" s="19"/>
      <c r="D328" s="19"/>
      <c r="E328" s="19"/>
      <c r="F328" s="23"/>
      <c r="G328" s="22" t="str">
        <f aca="false">IF(OR(E328="",F328=""),"",E328*F328)</f>
        <v/>
      </c>
      <c r="H328" s="19"/>
      <c r="I328" s="19"/>
      <c r="J328" s="19"/>
    </row>
    <row r="329" customFormat="false" ht="15" hidden="false" customHeight="false" outlineLevel="0" collapsed="false">
      <c r="A329" s="20"/>
      <c r="B329" s="19"/>
      <c r="C329" s="19"/>
      <c r="D329" s="19"/>
      <c r="E329" s="19"/>
      <c r="F329" s="23"/>
      <c r="G329" s="22" t="str">
        <f aca="false">IF(OR(E329="",F329=""),"",E329*F329)</f>
        <v/>
      </c>
      <c r="H329" s="19"/>
      <c r="I329" s="19"/>
      <c r="J329" s="19"/>
    </row>
    <row r="330" customFormat="false" ht="15" hidden="false" customHeight="false" outlineLevel="0" collapsed="false">
      <c r="A330" s="20"/>
      <c r="B330" s="19"/>
      <c r="C330" s="19"/>
      <c r="D330" s="19"/>
      <c r="E330" s="19"/>
      <c r="F330" s="23"/>
      <c r="G330" s="22" t="str">
        <f aca="false">IF(OR(E330="",F330=""),"",E330*F330)</f>
        <v/>
      </c>
      <c r="H330" s="19"/>
      <c r="I330" s="19"/>
      <c r="J330" s="19"/>
    </row>
    <row r="331" customFormat="false" ht="15" hidden="false" customHeight="false" outlineLevel="0" collapsed="false">
      <c r="A331" s="20"/>
      <c r="B331" s="19"/>
      <c r="C331" s="19"/>
      <c r="D331" s="19"/>
      <c r="E331" s="19"/>
      <c r="F331" s="23"/>
      <c r="G331" s="22" t="str">
        <f aca="false">IF(OR(E331="",F331=""),"",E331*F331)</f>
        <v/>
      </c>
      <c r="H331" s="19"/>
      <c r="I331" s="19"/>
      <c r="J331" s="19"/>
    </row>
    <row r="332" customFormat="false" ht="15" hidden="false" customHeight="false" outlineLevel="0" collapsed="false">
      <c r="A332" s="20"/>
      <c r="B332" s="19"/>
      <c r="C332" s="19"/>
      <c r="D332" s="19"/>
      <c r="E332" s="19"/>
      <c r="F332" s="23"/>
      <c r="G332" s="22" t="str">
        <f aca="false">IF(OR(E332="",F332=""),"",E332*F332)</f>
        <v/>
      </c>
      <c r="H332" s="19"/>
      <c r="I332" s="19"/>
      <c r="J332" s="19"/>
    </row>
    <row r="333" customFormat="false" ht="15" hidden="false" customHeight="false" outlineLevel="0" collapsed="false">
      <c r="A333" s="20"/>
      <c r="B333" s="19"/>
      <c r="C333" s="19"/>
      <c r="D333" s="19"/>
      <c r="E333" s="19"/>
      <c r="F333" s="23"/>
      <c r="G333" s="22" t="str">
        <f aca="false">IF(OR(E333="",F333=""),"",E333*F333)</f>
        <v/>
      </c>
      <c r="H333" s="19"/>
      <c r="I333" s="19"/>
      <c r="J333" s="19"/>
    </row>
    <row r="334" customFormat="false" ht="15" hidden="false" customHeight="false" outlineLevel="0" collapsed="false">
      <c r="A334" s="20"/>
      <c r="B334" s="19"/>
      <c r="C334" s="19"/>
      <c r="D334" s="19"/>
      <c r="E334" s="19"/>
      <c r="F334" s="23"/>
      <c r="G334" s="22" t="str">
        <f aca="false">IF(OR(E334="",F334=""),"",E334*F334)</f>
        <v/>
      </c>
      <c r="H334" s="19"/>
      <c r="I334" s="19"/>
      <c r="J334" s="19"/>
    </row>
    <row r="335" customFormat="false" ht="15" hidden="false" customHeight="false" outlineLevel="0" collapsed="false">
      <c r="A335" s="20"/>
      <c r="B335" s="19"/>
      <c r="C335" s="19"/>
      <c r="D335" s="19"/>
      <c r="E335" s="19"/>
      <c r="F335" s="23"/>
      <c r="G335" s="22" t="str">
        <f aca="false">IF(OR(E335="",F335=""),"",E335*F335)</f>
        <v/>
      </c>
      <c r="H335" s="19"/>
      <c r="I335" s="19"/>
      <c r="J335" s="19"/>
    </row>
    <row r="336" customFormat="false" ht="15" hidden="false" customHeight="false" outlineLevel="0" collapsed="false">
      <c r="A336" s="20"/>
      <c r="B336" s="19"/>
      <c r="C336" s="19"/>
      <c r="D336" s="19"/>
      <c r="E336" s="19"/>
      <c r="F336" s="23"/>
      <c r="G336" s="22" t="str">
        <f aca="false">IF(OR(E336="",F336=""),"",E336*F336)</f>
        <v/>
      </c>
      <c r="H336" s="19"/>
      <c r="I336" s="19"/>
      <c r="J336" s="19"/>
    </row>
    <row r="337" customFormat="false" ht="15" hidden="false" customHeight="false" outlineLevel="0" collapsed="false">
      <c r="A337" s="20"/>
      <c r="B337" s="19"/>
      <c r="C337" s="19"/>
      <c r="D337" s="19"/>
      <c r="E337" s="19"/>
      <c r="F337" s="23"/>
      <c r="G337" s="22" t="str">
        <f aca="false">IF(OR(E337="",F337=""),"",E337*F337)</f>
        <v/>
      </c>
      <c r="H337" s="19"/>
      <c r="I337" s="19"/>
      <c r="J337" s="19"/>
    </row>
    <row r="338" customFormat="false" ht="15" hidden="false" customHeight="false" outlineLevel="0" collapsed="false">
      <c r="A338" s="20"/>
      <c r="B338" s="19"/>
      <c r="C338" s="19"/>
      <c r="D338" s="19"/>
      <c r="E338" s="19"/>
      <c r="F338" s="23"/>
      <c r="G338" s="22" t="str">
        <f aca="false">IF(OR(E338="",F338=""),"",E338*F338)</f>
        <v/>
      </c>
      <c r="H338" s="19"/>
      <c r="I338" s="19"/>
      <c r="J338" s="19"/>
    </row>
    <row r="339" customFormat="false" ht="15" hidden="false" customHeight="false" outlineLevel="0" collapsed="false">
      <c r="A339" s="20"/>
      <c r="B339" s="19"/>
      <c r="C339" s="19"/>
      <c r="D339" s="19"/>
      <c r="E339" s="19"/>
      <c r="F339" s="23"/>
      <c r="G339" s="22" t="str">
        <f aca="false">IF(OR(E339="",F339=""),"",E339*F339)</f>
        <v/>
      </c>
      <c r="H339" s="19"/>
      <c r="I339" s="19"/>
      <c r="J339" s="19"/>
    </row>
    <row r="340" customFormat="false" ht="15" hidden="false" customHeight="false" outlineLevel="0" collapsed="false">
      <c r="A340" s="20"/>
      <c r="B340" s="19"/>
      <c r="C340" s="19"/>
      <c r="D340" s="19"/>
      <c r="E340" s="19"/>
      <c r="F340" s="23"/>
      <c r="G340" s="22" t="str">
        <f aca="false">IF(OR(E340="",F340=""),"",E340*F340)</f>
        <v/>
      </c>
      <c r="H340" s="19"/>
      <c r="I340" s="19"/>
      <c r="J340" s="19"/>
    </row>
    <row r="341" customFormat="false" ht="15" hidden="false" customHeight="false" outlineLevel="0" collapsed="false">
      <c r="A341" s="20"/>
      <c r="B341" s="19"/>
      <c r="C341" s="19"/>
      <c r="D341" s="19"/>
      <c r="E341" s="19"/>
      <c r="F341" s="23"/>
      <c r="G341" s="22" t="str">
        <f aca="false">IF(OR(E341="",F341=""),"",E341*F341)</f>
        <v/>
      </c>
      <c r="H341" s="19"/>
      <c r="I341" s="19"/>
      <c r="J341" s="19"/>
    </row>
    <row r="342" customFormat="false" ht="15" hidden="false" customHeight="false" outlineLevel="0" collapsed="false">
      <c r="A342" s="20"/>
      <c r="B342" s="19"/>
      <c r="C342" s="19"/>
      <c r="D342" s="19"/>
      <c r="E342" s="19"/>
      <c r="F342" s="23"/>
      <c r="G342" s="22" t="str">
        <f aca="false">IF(OR(E342="",F342=""),"",E342*F342)</f>
        <v/>
      </c>
      <c r="H342" s="19"/>
      <c r="I342" s="19"/>
      <c r="J342" s="19"/>
    </row>
    <row r="343" customFormat="false" ht="15" hidden="false" customHeight="false" outlineLevel="0" collapsed="false">
      <c r="A343" s="20"/>
      <c r="B343" s="19"/>
      <c r="C343" s="19"/>
      <c r="D343" s="19"/>
      <c r="E343" s="19"/>
      <c r="F343" s="23"/>
      <c r="G343" s="22" t="str">
        <f aca="false">IF(OR(E343="",F343=""),"",E343*F343)</f>
        <v/>
      </c>
      <c r="H343" s="19"/>
      <c r="I343" s="19"/>
      <c r="J343" s="19"/>
    </row>
    <row r="344" customFormat="false" ht="15" hidden="false" customHeight="false" outlineLevel="0" collapsed="false">
      <c r="A344" s="20"/>
      <c r="B344" s="19"/>
      <c r="C344" s="19"/>
      <c r="D344" s="19"/>
      <c r="E344" s="19"/>
      <c r="F344" s="23"/>
      <c r="G344" s="22" t="str">
        <f aca="false">IF(OR(E344="",F344=""),"",E344*F344)</f>
        <v/>
      </c>
      <c r="H344" s="19"/>
      <c r="I344" s="19"/>
      <c r="J344" s="19"/>
    </row>
    <row r="345" customFormat="false" ht="15" hidden="false" customHeight="false" outlineLevel="0" collapsed="false">
      <c r="A345" s="20"/>
      <c r="B345" s="19"/>
      <c r="C345" s="19"/>
      <c r="D345" s="19"/>
      <c r="E345" s="19"/>
      <c r="F345" s="23"/>
      <c r="G345" s="22" t="str">
        <f aca="false">IF(OR(E345="",F345=""),"",E345*F345)</f>
        <v/>
      </c>
      <c r="H345" s="19"/>
      <c r="I345" s="19"/>
      <c r="J345" s="19"/>
    </row>
    <row r="346" customFormat="false" ht="15" hidden="false" customHeight="false" outlineLevel="0" collapsed="false">
      <c r="A346" s="20"/>
      <c r="B346" s="19"/>
      <c r="C346" s="19"/>
      <c r="D346" s="19"/>
      <c r="E346" s="19"/>
      <c r="F346" s="23"/>
      <c r="G346" s="22" t="str">
        <f aca="false">IF(OR(E346="",F346=""),"",E346*F346)</f>
        <v/>
      </c>
      <c r="H346" s="19"/>
      <c r="I346" s="19"/>
      <c r="J346" s="19"/>
    </row>
    <row r="347" customFormat="false" ht="15" hidden="false" customHeight="false" outlineLevel="0" collapsed="false">
      <c r="A347" s="20"/>
      <c r="B347" s="19"/>
      <c r="C347" s="19"/>
      <c r="D347" s="19"/>
      <c r="E347" s="19"/>
      <c r="F347" s="23"/>
      <c r="G347" s="22" t="str">
        <f aca="false">IF(OR(E347="",F347=""),"",E347*F347)</f>
        <v/>
      </c>
      <c r="H347" s="19"/>
      <c r="I347" s="19"/>
      <c r="J347" s="19"/>
    </row>
    <row r="348" customFormat="false" ht="15" hidden="false" customHeight="false" outlineLevel="0" collapsed="false">
      <c r="A348" s="20"/>
      <c r="B348" s="19"/>
      <c r="C348" s="19"/>
      <c r="D348" s="19"/>
      <c r="E348" s="19"/>
      <c r="F348" s="23"/>
      <c r="G348" s="22" t="str">
        <f aca="false">IF(OR(E348="",F348=""),"",E348*F348)</f>
        <v/>
      </c>
      <c r="H348" s="19"/>
      <c r="I348" s="19"/>
      <c r="J348" s="19"/>
    </row>
    <row r="349" customFormat="false" ht="15" hidden="false" customHeight="false" outlineLevel="0" collapsed="false">
      <c r="A349" s="20"/>
      <c r="B349" s="19"/>
      <c r="C349" s="19"/>
      <c r="D349" s="19"/>
      <c r="E349" s="19"/>
      <c r="F349" s="23"/>
      <c r="G349" s="22" t="str">
        <f aca="false">IF(OR(E349="",F349=""),"",E349*F349)</f>
        <v/>
      </c>
      <c r="H349" s="19"/>
      <c r="I349" s="19"/>
      <c r="J349" s="19"/>
    </row>
    <row r="350" customFormat="false" ht="15" hidden="false" customHeight="false" outlineLevel="0" collapsed="false">
      <c r="A350" s="20"/>
      <c r="B350" s="19"/>
      <c r="C350" s="19"/>
      <c r="D350" s="19"/>
      <c r="E350" s="19"/>
      <c r="F350" s="23"/>
      <c r="G350" s="22" t="str">
        <f aca="false">IF(OR(E350="",F350=""),"",E350*F350)</f>
        <v/>
      </c>
      <c r="H350" s="19"/>
      <c r="I350" s="19"/>
      <c r="J350" s="19"/>
    </row>
    <row r="351" customFormat="false" ht="15" hidden="false" customHeight="false" outlineLevel="0" collapsed="false">
      <c r="A351" s="20"/>
      <c r="B351" s="19"/>
      <c r="C351" s="19"/>
      <c r="D351" s="19"/>
      <c r="E351" s="19"/>
      <c r="F351" s="23"/>
      <c r="G351" s="22" t="str">
        <f aca="false">IF(OR(E351="",F351=""),"",E351*F351)</f>
        <v/>
      </c>
      <c r="H351" s="19"/>
      <c r="I351" s="19"/>
      <c r="J351" s="19"/>
    </row>
    <row r="352" customFormat="false" ht="15" hidden="false" customHeight="false" outlineLevel="0" collapsed="false">
      <c r="A352" s="20"/>
      <c r="B352" s="19"/>
      <c r="C352" s="19"/>
      <c r="D352" s="19"/>
      <c r="E352" s="19"/>
      <c r="F352" s="23"/>
      <c r="G352" s="22" t="str">
        <f aca="false">IF(OR(E352="",F352=""),"",E352*F352)</f>
        <v/>
      </c>
      <c r="H352" s="19"/>
      <c r="I352" s="19"/>
      <c r="J352" s="19"/>
    </row>
    <row r="353" customFormat="false" ht="15" hidden="false" customHeight="false" outlineLevel="0" collapsed="false">
      <c r="A353" s="20"/>
      <c r="B353" s="19"/>
      <c r="C353" s="19"/>
      <c r="D353" s="19"/>
      <c r="E353" s="19"/>
      <c r="F353" s="23"/>
      <c r="G353" s="22" t="str">
        <f aca="false">IF(OR(E353="",F353=""),"",E353*F353)</f>
        <v/>
      </c>
      <c r="H353" s="19"/>
      <c r="I353" s="19"/>
      <c r="J353" s="19"/>
    </row>
    <row r="354" customFormat="false" ht="15" hidden="false" customHeight="false" outlineLevel="0" collapsed="false">
      <c r="A354" s="20"/>
      <c r="B354" s="19"/>
      <c r="C354" s="19"/>
      <c r="D354" s="19"/>
      <c r="E354" s="19"/>
      <c r="F354" s="23"/>
      <c r="G354" s="22" t="str">
        <f aca="false">IF(OR(E354="",F354=""),"",E354*F354)</f>
        <v/>
      </c>
      <c r="H354" s="19"/>
      <c r="I354" s="19"/>
      <c r="J354" s="19"/>
    </row>
    <row r="355" customFormat="false" ht="15" hidden="false" customHeight="false" outlineLevel="0" collapsed="false">
      <c r="A355" s="20"/>
      <c r="B355" s="19"/>
      <c r="C355" s="19"/>
      <c r="D355" s="19"/>
      <c r="E355" s="19"/>
      <c r="F355" s="23"/>
      <c r="G355" s="22" t="str">
        <f aca="false">IF(OR(E355="",F355=""),"",E355*F355)</f>
        <v/>
      </c>
      <c r="H355" s="19"/>
      <c r="I355" s="19"/>
      <c r="J355" s="19"/>
    </row>
    <row r="356" customFormat="false" ht="15" hidden="false" customHeight="false" outlineLevel="0" collapsed="false">
      <c r="A356" s="20"/>
      <c r="B356" s="19"/>
      <c r="C356" s="19"/>
      <c r="D356" s="19"/>
      <c r="E356" s="19"/>
      <c r="F356" s="23"/>
      <c r="G356" s="22" t="str">
        <f aca="false">IF(OR(E356="",F356=""),"",E356*F356)</f>
        <v/>
      </c>
      <c r="H356" s="19"/>
      <c r="I356" s="19"/>
      <c r="J356" s="19"/>
    </row>
    <row r="357" customFormat="false" ht="15" hidden="false" customHeight="false" outlineLevel="0" collapsed="false">
      <c r="A357" s="20"/>
      <c r="B357" s="19"/>
      <c r="C357" s="19"/>
      <c r="D357" s="19"/>
      <c r="E357" s="19"/>
      <c r="F357" s="23"/>
      <c r="G357" s="22" t="str">
        <f aca="false">IF(OR(E357="",F357=""),"",E357*F357)</f>
        <v/>
      </c>
      <c r="H357" s="19"/>
      <c r="I357" s="19"/>
      <c r="J357" s="19"/>
    </row>
    <row r="358" customFormat="false" ht="15" hidden="false" customHeight="false" outlineLevel="0" collapsed="false">
      <c r="A358" s="20"/>
      <c r="B358" s="19"/>
      <c r="C358" s="19"/>
      <c r="D358" s="19"/>
      <c r="E358" s="19"/>
      <c r="F358" s="23"/>
      <c r="G358" s="22" t="str">
        <f aca="false">IF(OR(E358="",F358=""),"",E358*F358)</f>
        <v/>
      </c>
      <c r="H358" s="19"/>
      <c r="I358" s="19"/>
      <c r="J358" s="19"/>
    </row>
    <row r="359" customFormat="false" ht="15" hidden="false" customHeight="false" outlineLevel="0" collapsed="false">
      <c r="A359" s="20"/>
      <c r="B359" s="19"/>
      <c r="C359" s="19"/>
      <c r="D359" s="19"/>
      <c r="E359" s="19"/>
      <c r="F359" s="23"/>
      <c r="G359" s="22" t="str">
        <f aca="false">IF(OR(E359="",F359=""),"",E359*F359)</f>
        <v/>
      </c>
      <c r="H359" s="19"/>
      <c r="I359" s="19"/>
      <c r="J359" s="19"/>
    </row>
    <row r="360" customFormat="false" ht="15" hidden="false" customHeight="false" outlineLevel="0" collapsed="false">
      <c r="A360" s="20"/>
      <c r="B360" s="19"/>
      <c r="C360" s="19"/>
      <c r="D360" s="19"/>
      <c r="E360" s="19"/>
      <c r="F360" s="23"/>
      <c r="G360" s="22" t="str">
        <f aca="false">IF(OR(E360="",F360=""),"",E360*F360)</f>
        <v/>
      </c>
      <c r="H360" s="19"/>
      <c r="I360" s="19"/>
      <c r="J360" s="19"/>
    </row>
    <row r="361" customFormat="false" ht="15" hidden="false" customHeight="false" outlineLevel="0" collapsed="false">
      <c r="A361" s="20"/>
      <c r="B361" s="19"/>
      <c r="C361" s="19"/>
      <c r="D361" s="19"/>
      <c r="E361" s="19"/>
      <c r="F361" s="23"/>
      <c r="G361" s="22" t="str">
        <f aca="false">IF(OR(E361="",F361=""),"",E361*F361)</f>
        <v/>
      </c>
      <c r="H361" s="19"/>
      <c r="I361" s="19"/>
      <c r="J361" s="19"/>
    </row>
    <row r="362" customFormat="false" ht="15" hidden="false" customHeight="false" outlineLevel="0" collapsed="false">
      <c r="A362" s="20"/>
      <c r="B362" s="19"/>
      <c r="C362" s="19"/>
      <c r="D362" s="19"/>
      <c r="E362" s="19"/>
      <c r="F362" s="23"/>
      <c r="G362" s="22" t="str">
        <f aca="false">IF(OR(E362="",F362=""),"",E362*F362)</f>
        <v/>
      </c>
      <c r="H362" s="19"/>
      <c r="I362" s="19"/>
      <c r="J362" s="19"/>
    </row>
    <row r="363" customFormat="false" ht="15" hidden="false" customHeight="false" outlineLevel="0" collapsed="false">
      <c r="A363" s="20"/>
      <c r="B363" s="19"/>
      <c r="C363" s="19"/>
      <c r="D363" s="19"/>
      <c r="E363" s="19"/>
      <c r="F363" s="23"/>
      <c r="G363" s="22" t="str">
        <f aca="false">IF(OR(E363="",F363=""),"",E363*F363)</f>
        <v/>
      </c>
      <c r="H363" s="19"/>
      <c r="I363" s="19"/>
      <c r="J363" s="19"/>
    </row>
    <row r="364" customFormat="false" ht="15" hidden="false" customHeight="false" outlineLevel="0" collapsed="false">
      <c r="A364" s="20"/>
      <c r="B364" s="19"/>
      <c r="C364" s="19"/>
      <c r="D364" s="19"/>
      <c r="E364" s="19"/>
      <c r="F364" s="23"/>
      <c r="G364" s="22" t="str">
        <f aca="false">IF(OR(E364="",F364=""),"",E364*F364)</f>
        <v/>
      </c>
      <c r="H364" s="19"/>
      <c r="I364" s="19"/>
      <c r="J364" s="19"/>
    </row>
    <row r="365" customFormat="false" ht="15" hidden="false" customHeight="false" outlineLevel="0" collapsed="false">
      <c r="A365" s="20"/>
      <c r="B365" s="19"/>
      <c r="C365" s="19"/>
      <c r="D365" s="19"/>
      <c r="E365" s="19"/>
      <c r="F365" s="23"/>
      <c r="G365" s="22" t="str">
        <f aca="false">IF(OR(E365="",F365=""),"",E365*F365)</f>
        <v/>
      </c>
      <c r="H365" s="19"/>
      <c r="I365" s="19"/>
      <c r="J365" s="19"/>
    </row>
    <row r="366" customFormat="false" ht="15" hidden="false" customHeight="false" outlineLevel="0" collapsed="false">
      <c r="A366" s="20"/>
      <c r="B366" s="19"/>
      <c r="C366" s="19"/>
      <c r="D366" s="19"/>
      <c r="E366" s="19"/>
      <c r="F366" s="23"/>
      <c r="G366" s="22" t="str">
        <f aca="false">IF(OR(E366="",F366=""),"",E366*F366)</f>
        <v/>
      </c>
      <c r="H366" s="19"/>
      <c r="I366" s="19"/>
      <c r="J366" s="19"/>
    </row>
    <row r="367" customFormat="false" ht="15" hidden="false" customHeight="false" outlineLevel="0" collapsed="false">
      <c r="A367" s="20"/>
      <c r="B367" s="19"/>
      <c r="C367" s="19"/>
      <c r="D367" s="19"/>
      <c r="E367" s="19"/>
      <c r="F367" s="23"/>
      <c r="G367" s="22" t="str">
        <f aca="false">IF(OR(E367="",F367=""),"",E367*F367)</f>
        <v/>
      </c>
      <c r="H367" s="19"/>
      <c r="I367" s="19"/>
      <c r="J367" s="19"/>
    </row>
    <row r="368" customFormat="false" ht="15" hidden="false" customHeight="false" outlineLevel="0" collapsed="false">
      <c r="A368" s="20"/>
      <c r="B368" s="19"/>
      <c r="C368" s="19"/>
      <c r="D368" s="19"/>
      <c r="E368" s="19"/>
      <c r="F368" s="23"/>
      <c r="G368" s="22" t="str">
        <f aca="false">IF(OR(E368="",F368=""),"",E368*F368)</f>
        <v/>
      </c>
      <c r="H368" s="19"/>
      <c r="I368" s="19"/>
      <c r="J368" s="19"/>
    </row>
    <row r="369" customFormat="false" ht="15" hidden="false" customHeight="false" outlineLevel="0" collapsed="false">
      <c r="A369" s="20"/>
      <c r="B369" s="19"/>
      <c r="C369" s="19"/>
      <c r="D369" s="19"/>
      <c r="E369" s="19"/>
      <c r="F369" s="23"/>
      <c r="G369" s="22" t="str">
        <f aca="false">IF(OR(E369="",F369=""),"",E369*F369)</f>
        <v/>
      </c>
      <c r="H369" s="19"/>
      <c r="I369" s="19"/>
      <c r="J369" s="19"/>
    </row>
    <row r="370" customFormat="false" ht="15" hidden="false" customHeight="false" outlineLevel="0" collapsed="false">
      <c r="A370" s="20"/>
      <c r="B370" s="19"/>
      <c r="C370" s="19"/>
      <c r="D370" s="19"/>
      <c r="E370" s="19"/>
      <c r="F370" s="23"/>
      <c r="G370" s="22" t="str">
        <f aca="false">IF(OR(E370="",F370=""),"",E370*F370)</f>
        <v/>
      </c>
      <c r="H370" s="19"/>
      <c r="I370" s="19"/>
      <c r="J370" s="19"/>
    </row>
    <row r="371" customFormat="false" ht="15" hidden="false" customHeight="false" outlineLevel="0" collapsed="false">
      <c r="A371" s="20"/>
      <c r="B371" s="19"/>
      <c r="C371" s="19"/>
      <c r="D371" s="19"/>
      <c r="E371" s="19"/>
      <c r="F371" s="23"/>
      <c r="G371" s="22" t="str">
        <f aca="false">IF(OR(E371="",F371=""),"",E371*F371)</f>
        <v/>
      </c>
      <c r="H371" s="19"/>
      <c r="I371" s="19"/>
      <c r="J371" s="19"/>
    </row>
    <row r="372" customFormat="false" ht="15" hidden="false" customHeight="false" outlineLevel="0" collapsed="false">
      <c r="A372" s="20"/>
      <c r="B372" s="19"/>
      <c r="C372" s="19"/>
      <c r="D372" s="19"/>
      <c r="E372" s="19"/>
      <c r="F372" s="23"/>
      <c r="G372" s="22" t="str">
        <f aca="false">IF(OR(E372="",F372=""),"",E372*F372)</f>
        <v/>
      </c>
      <c r="H372" s="19"/>
      <c r="I372" s="19"/>
      <c r="J372" s="19"/>
    </row>
    <row r="373" customFormat="false" ht="15" hidden="false" customHeight="false" outlineLevel="0" collapsed="false">
      <c r="A373" s="20"/>
      <c r="B373" s="19"/>
      <c r="C373" s="19"/>
      <c r="D373" s="19"/>
      <c r="E373" s="19"/>
      <c r="F373" s="23"/>
      <c r="G373" s="22" t="str">
        <f aca="false">IF(OR(E373="",F373=""),"",E373*F373)</f>
        <v/>
      </c>
      <c r="H373" s="19"/>
      <c r="I373" s="19"/>
      <c r="J373" s="19"/>
    </row>
    <row r="374" customFormat="false" ht="15" hidden="false" customHeight="false" outlineLevel="0" collapsed="false">
      <c r="A374" s="20"/>
      <c r="B374" s="19"/>
      <c r="C374" s="19"/>
      <c r="D374" s="19"/>
      <c r="E374" s="19"/>
      <c r="F374" s="23"/>
      <c r="G374" s="22" t="str">
        <f aca="false">IF(OR(E374="",F374=""),"",E374*F374)</f>
        <v/>
      </c>
      <c r="H374" s="19"/>
      <c r="I374" s="19"/>
      <c r="J374" s="19"/>
    </row>
    <row r="375" customFormat="false" ht="15" hidden="false" customHeight="false" outlineLevel="0" collapsed="false">
      <c r="A375" s="20"/>
      <c r="B375" s="19"/>
      <c r="C375" s="19"/>
      <c r="D375" s="19"/>
      <c r="E375" s="19"/>
      <c r="F375" s="23"/>
      <c r="G375" s="22" t="str">
        <f aca="false">IF(OR(E375="",F375=""),"",E375*F375)</f>
        <v/>
      </c>
      <c r="H375" s="19"/>
      <c r="I375" s="19"/>
      <c r="J375" s="19"/>
    </row>
    <row r="376" customFormat="false" ht="15" hidden="false" customHeight="false" outlineLevel="0" collapsed="false">
      <c r="A376" s="20"/>
      <c r="B376" s="19"/>
      <c r="C376" s="19"/>
      <c r="D376" s="19"/>
      <c r="E376" s="19"/>
      <c r="F376" s="23"/>
      <c r="G376" s="22" t="str">
        <f aca="false">IF(OR(E376="",F376=""),"",E376*F376)</f>
        <v/>
      </c>
      <c r="H376" s="19"/>
      <c r="I376" s="19"/>
      <c r="J376" s="19"/>
    </row>
    <row r="377" customFormat="false" ht="15" hidden="false" customHeight="false" outlineLevel="0" collapsed="false">
      <c r="A377" s="20"/>
      <c r="B377" s="19"/>
      <c r="C377" s="19"/>
      <c r="D377" s="19"/>
      <c r="E377" s="19"/>
      <c r="F377" s="23"/>
      <c r="G377" s="22" t="str">
        <f aca="false">IF(OR(E377="",F377=""),"",E377*F377)</f>
        <v/>
      </c>
      <c r="H377" s="19"/>
      <c r="I377" s="19"/>
      <c r="J377" s="19"/>
    </row>
    <row r="378" customFormat="false" ht="15" hidden="false" customHeight="false" outlineLevel="0" collapsed="false">
      <c r="A378" s="20"/>
      <c r="B378" s="19"/>
      <c r="C378" s="19"/>
      <c r="D378" s="19"/>
      <c r="E378" s="19"/>
      <c r="F378" s="23"/>
      <c r="G378" s="22" t="str">
        <f aca="false">IF(OR(E378="",F378=""),"",E378*F378)</f>
        <v/>
      </c>
      <c r="H378" s="19"/>
      <c r="I378" s="19"/>
      <c r="J378" s="19"/>
    </row>
    <row r="379" customFormat="false" ht="15" hidden="false" customHeight="false" outlineLevel="0" collapsed="false">
      <c r="A379" s="20"/>
      <c r="B379" s="19"/>
      <c r="C379" s="19"/>
      <c r="D379" s="19"/>
      <c r="E379" s="19"/>
      <c r="F379" s="23"/>
      <c r="G379" s="22" t="str">
        <f aca="false">IF(OR(E379="",F379=""),"",E379*F379)</f>
        <v/>
      </c>
      <c r="H379" s="19"/>
      <c r="I379" s="19"/>
      <c r="J379" s="19"/>
    </row>
    <row r="380" customFormat="false" ht="15" hidden="false" customHeight="false" outlineLevel="0" collapsed="false">
      <c r="A380" s="20"/>
      <c r="B380" s="19"/>
      <c r="C380" s="19"/>
      <c r="D380" s="19"/>
      <c r="E380" s="19"/>
      <c r="F380" s="23"/>
      <c r="G380" s="22" t="str">
        <f aca="false">IF(OR(E380="",F380=""),"",E380*F380)</f>
        <v/>
      </c>
      <c r="H380" s="19"/>
      <c r="I380" s="19"/>
      <c r="J380" s="19"/>
    </row>
    <row r="381" customFormat="false" ht="15" hidden="false" customHeight="false" outlineLevel="0" collapsed="false">
      <c r="A381" s="20"/>
      <c r="B381" s="19"/>
      <c r="C381" s="19"/>
      <c r="D381" s="19"/>
      <c r="E381" s="19"/>
      <c r="F381" s="23"/>
      <c r="G381" s="22" t="str">
        <f aca="false">IF(OR(E381="",F381=""),"",E381*F381)</f>
        <v/>
      </c>
      <c r="H381" s="19"/>
      <c r="I381" s="19"/>
      <c r="J381" s="19"/>
    </row>
    <row r="382" customFormat="false" ht="15" hidden="false" customHeight="false" outlineLevel="0" collapsed="false">
      <c r="A382" s="20"/>
      <c r="B382" s="19"/>
      <c r="C382" s="19"/>
      <c r="D382" s="19"/>
      <c r="E382" s="19"/>
      <c r="F382" s="23"/>
      <c r="G382" s="22" t="str">
        <f aca="false">IF(OR(E382="",F382=""),"",E382*F382)</f>
        <v/>
      </c>
      <c r="H382" s="19"/>
      <c r="I382" s="19"/>
      <c r="J382" s="19"/>
    </row>
    <row r="383" customFormat="false" ht="15" hidden="false" customHeight="false" outlineLevel="0" collapsed="false">
      <c r="A383" s="20"/>
      <c r="B383" s="19"/>
      <c r="C383" s="19"/>
      <c r="D383" s="19"/>
      <c r="E383" s="19"/>
      <c r="F383" s="23"/>
      <c r="G383" s="22" t="str">
        <f aca="false">IF(OR(E383="",F383=""),"",E383*F383)</f>
        <v/>
      </c>
      <c r="H383" s="19"/>
      <c r="I383" s="19"/>
      <c r="J383" s="19"/>
    </row>
    <row r="384" customFormat="false" ht="15" hidden="false" customHeight="false" outlineLevel="0" collapsed="false">
      <c r="A384" s="20"/>
      <c r="B384" s="19"/>
      <c r="C384" s="19"/>
      <c r="D384" s="19"/>
      <c r="E384" s="19"/>
      <c r="F384" s="23"/>
      <c r="G384" s="22" t="str">
        <f aca="false">IF(OR(E384="",F384=""),"",E384*F384)</f>
        <v/>
      </c>
      <c r="H384" s="19"/>
      <c r="I384" s="19"/>
      <c r="J384" s="19"/>
    </row>
    <row r="385" customFormat="false" ht="15" hidden="false" customHeight="false" outlineLevel="0" collapsed="false">
      <c r="A385" s="20"/>
      <c r="B385" s="19"/>
      <c r="C385" s="19"/>
      <c r="D385" s="19"/>
      <c r="E385" s="19"/>
      <c r="F385" s="23"/>
      <c r="G385" s="22" t="str">
        <f aca="false">IF(OR(E385="",F385=""),"",E385*F385)</f>
        <v/>
      </c>
      <c r="H385" s="19"/>
      <c r="I385" s="19"/>
      <c r="J385" s="19"/>
    </row>
    <row r="386" customFormat="false" ht="15" hidden="false" customHeight="false" outlineLevel="0" collapsed="false">
      <c r="A386" s="20"/>
      <c r="B386" s="19"/>
      <c r="C386" s="19"/>
      <c r="D386" s="19"/>
      <c r="E386" s="19"/>
      <c r="F386" s="23"/>
      <c r="G386" s="22" t="str">
        <f aca="false">IF(OR(E386="",F386=""),"",E386*F386)</f>
        <v/>
      </c>
      <c r="H386" s="19"/>
      <c r="I386" s="19"/>
      <c r="J386" s="19"/>
    </row>
    <row r="387" customFormat="false" ht="15" hidden="false" customHeight="false" outlineLevel="0" collapsed="false">
      <c r="A387" s="20"/>
      <c r="B387" s="19"/>
      <c r="C387" s="19"/>
      <c r="D387" s="19"/>
      <c r="E387" s="19"/>
      <c r="F387" s="23"/>
      <c r="G387" s="22" t="str">
        <f aca="false">IF(OR(E387="",F387=""),"",E387*F387)</f>
        <v/>
      </c>
      <c r="H387" s="19"/>
      <c r="I387" s="19"/>
      <c r="J387" s="19"/>
    </row>
    <row r="388" customFormat="false" ht="15" hidden="false" customHeight="false" outlineLevel="0" collapsed="false">
      <c r="A388" s="20"/>
      <c r="B388" s="19"/>
      <c r="C388" s="19"/>
      <c r="D388" s="19"/>
      <c r="E388" s="19"/>
      <c r="F388" s="23"/>
      <c r="G388" s="22" t="str">
        <f aca="false">IF(OR(E388="",F388=""),"",E388*F388)</f>
        <v/>
      </c>
      <c r="H388" s="19"/>
      <c r="I388" s="19"/>
      <c r="J388" s="19"/>
    </row>
    <row r="389" customFormat="false" ht="15" hidden="false" customHeight="false" outlineLevel="0" collapsed="false">
      <c r="A389" s="20"/>
      <c r="B389" s="19"/>
      <c r="C389" s="19"/>
      <c r="D389" s="19"/>
      <c r="E389" s="19"/>
      <c r="F389" s="23"/>
      <c r="G389" s="22" t="str">
        <f aca="false">IF(OR(E389="",F389=""),"",E389*F389)</f>
        <v/>
      </c>
      <c r="H389" s="19"/>
      <c r="I389" s="19"/>
      <c r="J389" s="19"/>
    </row>
    <row r="390" customFormat="false" ht="15" hidden="false" customHeight="false" outlineLevel="0" collapsed="false">
      <c r="A390" s="20"/>
      <c r="B390" s="19"/>
      <c r="C390" s="19"/>
      <c r="D390" s="19"/>
      <c r="E390" s="19"/>
      <c r="F390" s="23"/>
      <c r="G390" s="22" t="str">
        <f aca="false">IF(OR(E390="",F390=""),"",E390*F390)</f>
        <v/>
      </c>
      <c r="H390" s="19"/>
      <c r="I390" s="19"/>
      <c r="J390" s="19"/>
    </row>
    <row r="391" customFormat="false" ht="15" hidden="false" customHeight="false" outlineLevel="0" collapsed="false">
      <c r="A391" s="20"/>
      <c r="B391" s="19"/>
      <c r="C391" s="19"/>
      <c r="D391" s="19"/>
      <c r="E391" s="19"/>
      <c r="F391" s="23"/>
      <c r="G391" s="22" t="str">
        <f aca="false">IF(OR(E391="",F391=""),"",E391*F391)</f>
        <v/>
      </c>
      <c r="H391" s="19"/>
      <c r="I391" s="19"/>
      <c r="J391" s="19"/>
    </row>
    <row r="392" customFormat="false" ht="15" hidden="false" customHeight="false" outlineLevel="0" collapsed="false">
      <c r="A392" s="20"/>
      <c r="B392" s="19"/>
      <c r="C392" s="19"/>
      <c r="D392" s="19"/>
      <c r="E392" s="19"/>
      <c r="F392" s="23"/>
      <c r="G392" s="22" t="str">
        <f aca="false">IF(OR(E392="",F392=""),"",E392*F392)</f>
        <v/>
      </c>
      <c r="H392" s="19"/>
      <c r="I392" s="19"/>
      <c r="J392" s="19"/>
    </row>
    <row r="393" customFormat="false" ht="15" hidden="false" customHeight="false" outlineLevel="0" collapsed="false">
      <c r="A393" s="20"/>
      <c r="B393" s="19"/>
      <c r="C393" s="19"/>
      <c r="D393" s="19"/>
      <c r="E393" s="19"/>
      <c r="F393" s="23"/>
      <c r="G393" s="22" t="str">
        <f aca="false">IF(OR(E393="",F393=""),"",E393*F393)</f>
        <v/>
      </c>
      <c r="H393" s="19"/>
      <c r="I393" s="19"/>
      <c r="J393" s="19"/>
    </row>
    <row r="394" customFormat="false" ht="15" hidden="false" customHeight="false" outlineLevel="0" collapsed="false">
      <c r="A394" s="20"/>
      <c r="B394" s="19"/>
      <c r="C394" s="19"/>
      <c r="D394" s="19"/>
      <c r="E394" s="19"/>
      <c r="F394" s="23"/>
      <c r="G394" s="22" t="str">
        <f aca="false">IF(OR(E394="",F394=""),"",E394*F394)</f>
        <v/>
      </c>
      <c r="H394" s="19"/>
      <c r="I394" s="19"/>
      <c r="J394" s="19"/>
    </row>
    <row r="395" customFormat="false" ht="15" hidden="false" customHeight="false" outlineLevel="0" collapsed="false">
      <c r="A395" s="20"/>
      <c r="B395" s="19"/>
      <c r="C395" s="19"/>
      <c r="D395" s="19"/>
      <c r="E395" s="19"/>
      <c r="F395" s="23"/>
      <c r="G395" s="22" t="str">
        <f aca="false">IF(OR(E395="",F395=""),"",E395*F395)</f>
        <v/>
      </c>
      <c r="H395" s="19"/>
      <c r="I395" s="19"/>
      <c r="J395" s="19"/>
    </row>
    <row r="396" customFormat="false" ht="15" hidden="false" customHeight="false" outlineLevel="0" collapsed="false">
      <c r="A396" s="20"/>
      <c r="B396" s="19"/>
      <c r="C396" s="19"/>
      <c r="D396" s="19"/>
      <c r="E396" s="19"/>
      <c r="F396" s="23"/>
      <c r="G396" s="22" t="str">
        <f aca="false">IF(OR(E396="",F396=""),"",E396*F396)</f>
        <v/>
      </c>
      <c r="H396" s="19"/>
      <c r="I396" s="19"/>
      <c r="J396" s="19"/>
    </row>
    <row r="397" customFormat="false" ht="15" hidden="false" customHeight="false" outlineLevel="0" collapsed="false">
      <c r="A397" s="20"/>
      <c r="B397" s="19"/>
      <c r="C397" s="19"/>
      <c r="D397" s="19"/>
      <c r="E397" s="19"/>
      <c r="F397" s="23"/>
      <c r="G397" s="22" t="str">
        <f aca="false">IF(OR(E397="",F397=""),"",E397*F397)</f>
        <v/>
      </c>
      <c r="H397" s="19"/>
      <c r="I397" s="19"/>
      <c r="J397" s="19"/>
    </row>
    <row r="398" customFormat="false" ht="15" hidden="false" customHeight="false" outlineLevel="0" collapsed="false">
      <c r="A398" s="20"/>
      <c r="B398" s="19"/>
      <c r="C398" s="19"/>
      <c r="D398" s="19"/>
      <c r="E398" s="19"/>
      <c r="F398" s="23"/>
      <c r="G398" s="22" t="str">
        <f aca="false">IF(OR(E398="",F398=""),"",E398*F398)</f>
        <v/>
      </c>
      <c r="H398" s="19"/>
      <c r="I398" s="19"/>
      <c r="J398" s="19"/>
    </row>
    <row r="399" customFormat="false" ht="15" hidden="false" customHeight="false" outlineLevel="0" collapsed="false">
      <c r="A399" s="20"/>
      <c r="B399" s="19"/>
      <c r="C399" s="19"/>
      <c r="D399" s="19"/>
      <c r="E399" s="19"/>
      <c r="F399" s="23"/>
      <c r="G399" s="22" t="str">
        <f aca="false">IF(OR(E399="",F399=""),"",E399*F399)</f>
        <v/>
      </c>
      <c r="H399" s="19"/>
      <c r="I399" s="19"/>
      <c r="J399" s="19"/>
    </row>
    <row r="400" customFormat="false" ht="15" hidden="false" customHeight="false" outlineLevel="0" collapsed="false">
      <c r="A400" s="20"/>
      <c r="B400" s="19"/>
      <c r="C400" s="19"/>
      <c r="D400" s="19"/>
      <c r="E400" s="19"/>
      <c r="F400" s="23"/>
      <c r="G400" s="22" t="str">
        <f aca="false">IF(OR(E400="",F400=""),"",E400*F400)</f>
        <v/>
      </c>
      <c r="H400" s="19"/>
      <c r="I400" s="19"/>
      <c r="J400" s="19"/>
    </row>
    <row r="401" customFormat="false" ht="15" hidden="false" customHeight="false" outlineLevel="0" collapsed="false">
      <c r="A401" s="20"/>
      <c r="B401" s="19"/>
      <c r="C401" s="19"/>
      <c r="D401" s="19"/>
      <c r="E401" s="19"/>
      <c r="F401" s="23"/>
      <c r="G401" s="22" t="str">
        <f aca="false">IF(OR(E401="",F401=""),"",E401*F401)</f>
        <v/>
      </c>
      <c r="H401" s="19"/>
      <c r="I401" s="19"/>
      <c r="J401" s="19"/>
    </row>
    <row r="402" customFormat="false" ht="15" hidden="false" customHeight="false" outlineLevel="0" collapsed="false">
      <c r="A402" s="20"/>
      <c r="B402" s="19"/>
      <c r="C402" s="19"/>
      <c r="D402" s="19"/>
      <c r="E402" s="19"/>
      <c r="F402" s="23"/>
      <c r="G402" s="22" t="str">
        <f aca="false">IF(OR(E402="",F402=""),"",E402*F402)</f>
        <v/>
      </c>
      <c r="H402" s="19"/>
      <c r="I402" s="19"/>
      <c r="J402" s="19"/>
    </row>
    <row r="403" customFormat="false" ht="15" hidden="false" customHeight="false" outlineLevel="0" collapsed="false">
      <c r="A403" s="20"/>
      <c r="B403" s="19"/>
      <c r="C403" s="19"/>
      <c r="D403" s="19"/>
      <c r="E403" s="19"/>
      <c r="F403" s="23"/>
      <c r="G403" s="22" t="str">
        <f aca="false">IF(OR(E403="",F403=""),"",E403*F403)</f>
        <v/>
      </c>
      <c r="H403" s="19"/>
      <c r="I403" s="19"/>
      <c r="J403" s="19"/>
    </row>
    <row r="404" customFormat="false" ht="15" hidden="false" customHeight="false" outlineLevel="0" collapsed="false">
      <c r="A404" s="20"/>
      <c r="B404" s="19"/>
      <c r="C404" s="19"/>
      <c r="D404" s="19"/>
      <c r="E404" s="19"/>
      <c r="F404" s="23"/>
      <c r="G404" s="22" t="str">
        <f aca="false">IF(OR(E404="",F404=""),"",E404*F404)</f>
        <v/>
      </c>
      <c r="H404" s="19"/>
      <c r="I404" s="19"/>
      <c r="J404" s="19"/>
    </row>
    <row r="405" customFormat="false" ht="15" hidden="false" customHeight="false" outlineLevel="0" collapsed="false">
      <c r="A405" s="20"/>
      <c r="B405" s="19"/>
      <c r="C405" s="19"/>
      <c r="D405" s="19"/>
      <c r="E405" s="19"/>
      <c r="F405" s="23"/>
      <c r="G405" s="22" t="str">
        <f aca="false">IF(OR(E405="",F405=""),"",E405*F405)</f>
        <v/>
      </c>
      <c r="H405" s="19"/>
      <c r="I405" s="19"/>
      <c r="J405" s="19"/>
    </row>
    <row r="406" customFormat="false" ht="15" hidden="false" customHeight="false" outlineLevel="0" collapsed="false">
      <c r="A406" s="20"/>
      <c r="B406" s="19"/>
      <c r="C406" s="19"/>
      <c r="D406" s="19"/>
      <c r="E406" s="19"/>
      <c r="F406" s="23"/>
      <c r="G406" s="22" t="str">
        <f aca="false">IF(OR(E406="",F406=""),"",E406*F406)</f>
        <v/>
      </c>
      <c r="H406" s="19"/>
      <c r="I406" s="19"/>
      <c r="J406" s="19"/>
    </row>
    <row r="407" customFormat="false" ht="15" hidden="false" customHeight="false" outlineLevel="0" collapsed="false">
      <c r="A407" s="20"/>
      <c r="B407" s="19"/>
      <c r="C407" s="19"/>
      <c r="D407" s="19"/>
      <c r="E407" s="19"/>
      <c r="F407" s="23"/>
      <c r="G407" s="22" t="str">
        <f aca="false">IF(OR(E407="",F407=""),"",E407*F407)</f>
        <v/>
      </c>
      <c r="H407" s="19"/>
      <c r="I407" s="19"/>
      <c r="J407" s="19"/>
    </row>
    <row r="408" customFormat="false" ht="15" hidden="false" customHeight="false" outlineLevel="0" collapsed="false">
      <c r="A408" s="20"/>
      <c r="B408" s="19"/>
      <c r="C408" s="19"/>
      <c r="D408" s="19"/>
      <c r="E408" s="19"/>
      <c r="F408" s="23"/>
      <c r="G408" s="22" t="str">
        <f aca="false">IF(OR(E408="",F408=""),"",E408*F408)</f>
        <v/>
      </c>
      <c r="H408" s="19"/>
      <c r="I408" s="19"/>
      <c r="J408" s="19"/>
    </row>
    <row r="409" customFormat="false" ht="15" hidden="false" customHeight="false" outlineLevel="0" collapsed="false">
      <c r="A409" s="20"/>
      <c r="B409" s="19"/>
      <c r="C409" s="19"/>
      <c r="D409" s="19"/>
      <c r="E409" s="19"/>
      <c r="F409" s="23"/>
      <c r="G409" s="22" t="str">
        <f aca="false">IF(OR(E409="",F409=""),"",E409*F409)</f>
        <v/>
      </c>
      <c r="H409" s="19"/>
      <c r="I409" s="19"/>
      <c r="J409" s="19"/>
    </row>
    <row r="410" customFormat="false" ht="15" hidden="false" customHeight="false" outlineLevel="0" collapsed="false">
      <c r="A410" s="20"/>
      <c r="B410" s="19"/>
      <c r="C410" s="19"/>
      <c r="D410" s="19"/>
      <c r="E410" s="19"/>
      <c r="F410" s="23"/>
      <c r="G410" s="22" t="str">
        <f aca="false">IF(OR(E410="",F410=""),"",E410*F410)</f>
        <v/>
      </c>
      <c r="H410" s="19"/>
      <c r="I410" s="19"/>
      <c r="J410" s="19"/>
    </row>
    <row r="411" customFormat="false" ht="15" hidden="false" customHeight="false" outlineLevel="0" collapsed="false">
      <c r="A411" s="20"/>
      <c r="B411" s="19"/>
      <c r="C411" s="19"/>
      <c r="D411" s="19"/>
      <c r="E411" s="19"/>
      <c r="F411" s="23"/>
      <c r="G411" s="22" t="str">
        <f aca="false">IF(OR(E411="",F411=""),"",E411*F411)</f>
        <v/>
      </c>
      <c r="H411" s="19"/>
      <c r="I411" s="19"/>
      <c r="J411" s="19"/>
    </row>
    <row r="412" customFormat="false" ht="15" hidden="false" customHeight="false" outlineLevel="0" collapsed="false">
      <c r="A412" s="20"/>
      <c r="B412" s="19"/>
      <c r="C412" s="19"/>
      <c r="D412" s="19"/>
      <c r="E412" s="19"/>
      <c r="F412" s="23"/>
      <c r="G412" s="22" t="str">
        <f aca="false">IF(OR(E412="",F412=""),"",E412*F412)</f>
        <v/>
      </c>
      <c r="H412" s="19"/>
      <c r="I412" s="19"/>
      <c r="J412" s="19"/>
    </row>
    <row r="413" customFormat="false" ht="15" hidden="false" customHeight="false" outlineLevel="0" collapsed="false">
      <c r="A413" s="20"/>
      <c r="B413" s="19"/>
      <c r="C413" s="19"/>
      <c r="D413" s="19"/>
      <c r="E413" s="19"/>
      <c r="F413" s="23"/>
      <c r="G413" s="22" t="str">
        <f aca="false">IF(OR(E413="",F413=""),"",E413*F413)</f>
        <v/>
      </c>
      <c r="H413" s="19"/>
      <c r="I413" s="19"/>
      <c r="J413" s="19"/>
    </row>
    <row r="414" customFormat="false" ht="15" hidden="false" customHeight="false" outlineLevel="0" collapsed="false">
      <c r="A414" s="20"/>
      <c r="B414" s="19"/>
      <c r="C414" s="19"/>
      <c r="D414" s="19"/>
      <c r="E414" s="19"/>
      <c r="F414" s="23"/>
      <c r="G414" s="22" t="str">
        <f aca="false">IF(OR(E414="",F414=""),"",E414*F414)</f>
        <v/>
      </c>
      <c r="H414" s="19"/>
      <c r="I414" s="19"/>
      <c r="J414" s="19"/>
    </row>
    <row r="415" customFormat="false" ht="15" hidden="false" customHeight="false" outlineLevel="0" collapsed="false">
      <c r="A415" s="20"/>
      <c r="B415" s="19"/>
      <c r="C415" s="19"/>
      <c r="D415" s="19"/>
      <c r="E415" s="19"/>
      <c r="F415" s="23"/>
      <c r="G415" s="22" t="str">
        <f aca="false">IF(OR(E415="",F415=""),"",E415*F415)</f>
        <v/>
      </c>
      <c r="H415" s="19"/>
      <c r="I415" s="19"/>
      <c r="J415" s="19"/>
    </row>
    <row r="416" customFormat="false" ht="15" hidden="false" customHeight="false" outlineLevel="0" collapsed="false">
      <c r="A416" s="20"/>
      <c r="B416" s="19"/>
      <c r="C416" s="19"/>
      <c r="D416" s="19"/>
      <c r="E416" s="19"/>
      <c r="F416" s="23"/>
      <c r="G416" s="22" t="str">
        <f aca="false">IF(OR(E416="",F416=""),"",E416*F416)</f>
        <v/>
      </c>
      <c r="H416" s="19"/>
      <c r="I416" s="19"/>
      <c r="J416" s="19"/>
    </row>
    <row r="417" customFormat="false" ht="15" hidden="false" customHeight="false" outlineLevel="0" collapsed="false">
      <c r="A417" s="20"/>
      <c r="B417" s="19"/>
      <c r="C417" s="19"/>
      <c r="D417" s="19"/>
      <c r="E417" s="19"/>
      <c r="F417" s="23"/>
      <c r="G417" s="22" t="str">
        <f aca="false">IF(OR(E417="",F417=""),"",E417*F417)</f>
        <v/>
      </c>
      <c r="H417" s="19"/>
      <c r="I417" s="19"/>
      <c r="J417" s="19"/>
    </row>
    <row r="418" customFormat="false" ht="15" hidden="false" customHeight="false" outlineLevel="0" collapsed="false">
      <c r="A418" s="20"/>
      <c r="B418" s="19"/>
      <c r="C418" s="19"/>
      <c r="D418" s="19"/>
      <c r="E418" s="19"/>
      <c r="F418" s="23"/>
      <c r="G418" s="22" t="str">
        <f aca="false">IF(OR(E418="",F418=""),"",E418*F418)</f>
        <v/>
      </c>
      <c r="H418" s="19"/>
      <c r="I418" s="19"/>
      <c r="J418" s="19"/>
    </row>
    <row r="419" customFormat="false" ht="15" hidden="false" customHeight="false" outlineLevel="0" collapsed="false">
      <c r="A419" s="20"/>
      <c r="B419" s="19"/>
      <c r="C419" s="19"/>
      <c r="D419" s="19"/>
      <c r="E419" s="19"/>
      <c r="F419" s="23"/>
      <c r="G419" s="22" t="str">
        <f aca="false">IF(OR(E419="",F419=""),"",E419*F419)</f>
        <v/>
      </c>
      <c r="H419" s="19"/>
      <c r="I419" s="19"/>
      <c r="J419" s="19"/>
    </row>
    <row r="420" customFormat="false" ht="15" hidden="false" customHeight="false" outlineLevel="0" collapsed="false">
      <c r="A420" s="20"/>
      <c r="B420" s="19"/>
      <c r="C420" s="19"/>
      <c r="D420" s="19"/>
      <c r="E420" s="19"/>
      <c r="F420" s="23"/>
      <c r="G420" s="22" t="str">
        <f aca="false">IF(OR(E420="",F420=""),"",E420*F420)</f>
        <v/>
      </c>
      <c r="H420" s="19"/>
      <c r="I420" s="19"/>
      <c r="J420" s="19"/>
    </row>
    <row r="421" customFormat="false" ht="15" hidden="false" customHeight="false" outlineLevel="0" collapsed="false">
      <c r="A421" s="20"/>
      <c r="B421" s="19"/>
      <c r="C421" s="19"/>
      <c r="D421" s="19"/>
      <c r="E421" s="19"/>
      <c r="F421" s="23"/>
      <c r="G421" s="22" t="str">
        <f aca="false">IF(OR(E421="",F421=""),"",E421*F421)</f>
        <v/>
      </c>
      <c r="H421" s="19"/>
      <c r="I421" s="19"/>
      <c r="J421" s="19"/>
    </row>
    <row r="422" customFormat="false" ht="15" hidden="false" customHeight="false" outlineLevel="0" collapsed="false">
      <c r="A422" s="20"/>
      <c r="B422" s="19"/>
      <c r="C422" s="19"/>
      <c r="D422" s="19"/>
      <c r="E422" s="19"/>
      <c r="F422" s="23"/>
      <c r="G422" s="22" t="str">
        <f aca="false">IF(OR(E422="",F422=""),"",E422*F422)</f>
        <v/>
      </c>
      <c r="H422" s="19"/>
      <c r="I422" s="19"/>
      <c r="J422" s="19"/>
    </row>
    <row r="423" customFormat="false" ht="15" hidden="false" customHeight="false" outlineLevel="0" collapsed="false">
      <c r="A423" s="20"/>
      <c r="B423" s="19"/>
      <c r="C423" s="19"/>
      <c r="D423" s="19"/>
      <c r="E423" s="19"/>
      <c r="F423" s="23"/>
      <c r="G423" s="22" t="str">
        <f aca="false">IF(OR(E423="",F423=""),"",E423*F423)</f>
        <v/>
      </c>
      <c r="H423" s="19"/>
      <c r="I423" s="19"/>
      <c r="J423" s="19"/>
    </row>
    <row r="424" customFormat="false" ht="15" hidden="false" customHeight="false" outlineLevel="0" collapsed="false">
      <c r="A424" s="20"/>
      <c r="B424" s="19"/>
      <c r="C424" s="19"/>
      <c r="D424" s="19"/>
      <c r="E424" s="19"/>
      <c r="F424" s="23"/>
      <c r="G424" s="22" t="str">
        <f aca="false">IF(OR(E424="",F424=""),"",E424*F424)</f>
        <v/>
      </c>
      <c r="H424" s="19"/>
      <c r="I424" s="19"/>
      <c r="J424" s="19"/>
    </row>
    <row r="425" customFormat="false" ht="15" hidden="false" customHeight="false" outlineLevel="0" collapsed="false">
      <c r="A425" s="20"/>
      <c r="B425" s="19"/>
      <c r="C425" s="19"/>
      <c r="D425" s="19"/>
      <c r="E425" s="19"/>
      <c r="F425" s="23"/>
      <c r="G425" s="22" t="str">
        <f aca="false">IF(OR(E425="",F425=""),"",E425*F425)</f>
        <v/>
      </c>
      <c r="H425" s="19"/>
      <c r="I425" s="19"/>
      <c r="J425" s="19"/>
    </row>
    <row r="426" customFormat="false" ht="15" hidden="false" customHeight="false" outlineLevel="0" collapsed="false">
      <c r="A426" s="20"/>
      <c r="B426" s="19"/>
      <c r="C426" s="19"/>
      <c r="D426" s="19"/>
      <c r="E426" s="19"/>
      <c r="F426" s="23"/>
      <c r="G426" s="22" t="str">
        <f aca="false">IF(OR(E426="",F426=""),"",E426*F426)</f>
        <v/>
      </c>
      <c r="H426" s="19"/>
      <c r="I426" s="19"/>
      <c r="J426" s="19"/>
    </row>
    <row r="427" customFormat="false" ht="15" hidden="false" customHeight="false" outlineLevel="0" collapsed="false">
      <c r="A427" s="20"/>
      <c r="B427" s="19"/>
      <c r="C427" s="19"/>
      <c r="D427" s="19"/>
      <c r="E427" s="19"/>
      <c r="F427" s="23"/>
      <c r="G427" s="22" t="str">
        <f aca="false">IF(OR(E427="",F427=""),"",E427*F427)</f>
        <v/>
      </c>
      <c r="H427" s="19"/>
      <c r="I427" s="19"/>
      <c r="J427" s="19"/>
    </row>
    <row r="428" customFormat="false" ht="15" hidden="false" customHeight="false" outlineLevel="0" collapsed="false">
      <c r="A428" s="20"/>
      <c r="B428" s="19"/>
      <c r="C428" s="19"/>
      <c r="D428" s="19"/>
      <c r="E428" s="19"/>
      <c r="F428" s="23"/>
      <c r="G428" s="22" t="str">
        <f aca="false">IF(OR(E428="",F428=""),"",E428*F428)</f>
        <v/>
      </c>
      <c r="H428" s="19"/>
      <c r="I428" s="19"/>
      <c r="J428" s="19"/>
    </row>
    <row r="429" customFormat="false" ht="15" hidden="false" customHeight="false" outlineLevel="0" collapsed="false">
      <c r="A429" s="20"/>
      <c r="B429" s="19"/>
      <c r="C429" s="19"/>
      <c r="D429" s="19"/>
      <c r="E429" s="19"/>
      <c r="F429" s="23"/>
      <c r="G429" s="22" t="str">
        <f aca="false">IF(OR(E429="",F429=""),"",E429*F429)</f>
        <v/>
      </c>
      <c r="H429" s="19"/>
      <c r="I429" s="19"/>
      <c r="J429" s="19"/>
    </row>
    <row r="430" customFormat="false" ht="15" hidden="false" customHeight="false" outlineLevel="0" collapsed="false">
      <c r="A430" s="20"/>
      <c r="B430" s="19"/>
      <c r="C430" s="19"/>
      <c r="D430" s="19"/>
      <c r="E430" s="19"/>
      <c r="F430" s="23"/>
      <c r="G430" s="22" t="str">
        <f aca="false">IF(OR(E430="",F430=""),"",E430*F430)</f>
        <v/>
      </c>
      <c r="H430" s="19"/>
      <c r="I430" s="19"/>
      <c r="J430" s="19"/>
    </row>
    <row r="431" customFormat="false" ht="15" hidden="false" customHeight="false" outlineLevel="0" collapsed="false">
      <c r="A431" s="20"/>
      <c r="B431" s="19"/>
      <c r="C431" s="19"/>
      <c r="D431" s="19"/>
      <c r="E431" s="19"/>
      <c r="F431" s="23"/>
      <c r="G431" s="22" t="str">
        <f aca="false">IF(OR(E431="",F431=""),"",E431*F431)</f>
        <v/>
      </c>
      <c r="H431" s="19"/>
      <c r="I431" s="19"/>
      <c r="J431" s="19"/>
    </row>
    <row r="432" customFormat="false" ht="15" hidden="false" customHeight="false" outlineLevel="0" collapsed="false">
      <c r="A432" s="20"/>
      <c r="B432" s="19"/>
      <c r="C432" s="19"/>
      <c r="D432" s="19"/>
      <c r="E432" s="19"/>
      <c r="F432" s="23"/>
      <c r="G432" s="22" t="str">
        <f aca="false">IF(OR(E432="",F432=""),"",E432*F432)</f>
        <v/>
      </c>
      <c r="H432" s="19"/>
      <c r="I432" s="19"/>
      <c r="J432" s="19"/>
    </row>
    <row r="433" customFormat="false" ht="15" hidden="false" customHeight="false" outlineLevel="0" collapsed="false">
      <c r="A433" s="20"/>
      <c r="B433" s="19"/>
      <c r="C433" s="19"/>
      <c r="D433" s="19"/>
      <c r="E433" s="19"/>
      <c r="F433" s="23"/>
      <c r="G433" s="22" t="str">
        <f aca="false">IF(OR(E433="",F433=""),"",E433*F433)</f>
        <v/>
      </c>
      <c r="H433" s="19"/>
      <c r="I433" s="19"/>
      <c r="J433" s="19"/>
    </row>
    <row r="434" customFormat="false" ht="15" hidden="false" customHeight="false" outlineLevel="0" collapsed="false">
      <c r="A434" s="20"/>
      <c r="B434" s="19"/>
      <c r="C434" s="19"/>
      <c r="D434" s="19"/>
      <c r="E434" s="19"/>
      <c r="F434" s="23"/>
      <c r="G434" s="22" t="str">
        <f aca="false">IF(OR(E434="",F434=""),"",E434*F434)</f>
        <v/>
      </c>
      <c r="H434" s="19"/>
      <c r="I434" s="19"/>
      <c r="J434" s="19"/>
    </row>
    <row r="435" customFormat="false" ht="15" hidden="false" customHeight="false" outlineLevel="0" collapsed="false">
      <c r="A435" s="20"/>
      <c r="B435" s="19"/>
      <c r="C435" s="19"/>
      <c r="D435" s="19"/>
      <c r="E435" s="19"/>
      <c r="F435" s="23"/>
      <c r="G435" s="22" t="str">
        <f aca="false">IF(OR(E435="",F435=""),"",E435*F435)</f>
        <v/>
      </c>
      <c r="H435" s="19"/>
      <c r="I435" s="19"/>
      <c r="J435" s="19"/>
    </row>
    <row r="436" customFormat="false" ht="15" hidden="false" customHeight="false" outlineLevel="0" collapsed="false">
      <c r="A436" s="20"/>
      <c r="B436" s="19"/>
      <c r="C436" s="19"/>
      <c r="D436" s="19"/>
      <c r="E436" s="19"/>
      <c r="F436" s="23"/>
      <c r="G436" s="22" t="str">
        <f aca="false">IF(OR(E436="",F436=""),"",E436*F436)</f>
        <v/>
      </c>
      <c r="H436" s="19"/>
      <c r="I436" s="19"/>
      <c r="J436" s="19"/>
    </row>
    <row r="437" customFormat="false" ht="15" hidden="false" customHeight="false" outlineLevel="0" collapsed="false">
      <c r="A437" s="20"/>
      <c r="B437" s="19"/>
      <c r="C437" s="19"/>
      <c r="D437" s="19"/>
      <c r="E437" s="19"/>
      <c r="F437" s="23"/>
      <c r="G437" s="22" t="str">
        <f aca="false">IF(OR(E437="",F437=""),"",E437*F437)</f>
        <v/>
      </c>
      <c r="H437" s="19"/>
      <c r="I437" s="19"/>
      <c r="J437" s="19"/>
    </row>
    <row r="438" customFormat="false" ht="15" hidden="false" customHeight="false" outlineLevel="0" collapsed="false">
      <c r="A438" s="20"/>
      <c r="B438" s="19"/>
      <c r="C438" s="19"/>
      <c r="D438" s="19"/>
      <c r="E438" s="19"/>
      <c r="F438" s="23"/>
      <c r="G438" s="22" t="str">
        <f aca="false">IF(OR(E438="",F438=""),"",E438*F438)</f>
        <v/>
      </c>
      <c r="H438" s="19"/>
      <c r="I438" s="19"/>
      <c r="J438" s="19"/>
    </row>
    <row r="439" customFormat="false" ht="15" hidden="false" customHeight="false" outlineLevel="0" collapsed="false">
      <c r="A439" s="20"/>
      <c r="B439" s="19"/>
      <c r="C439" s="19"/>
      <c r="D439" s="19"/>
      <c r="E439" s="19"/>
      <c r="F439" s="23"/>
      <c r="G439" s="22" t="str">
        <f aca="false">IF(OR(E439="",F439=""),"",E439*F439)</f>
        <v/>
      </c>
      <c r="H439" s="19"/>
      <c r="I439" s="19"/>
      <c r="J439" s="19"/>
    </row>
    <row r="440" customFormat="false" ht="15" hidden="false" customHeight="false" outlineLevel="0" collapsed="false">
      <c r="A440" s="20"/>
      <c r="B440" s="19"/>
      <c r="C440" s="19"/>
      <c r="D440" s="19"/>
      <c r="E440" s="19"/>
      <c r="F440" s="23"/>
      <c r="G440" s="22" t="str">
        <f aca="false">IF(OR(E440="",F440=""),"",E440*F440)</f>
        <v/>
      </c>
      <c r="H440" s="19"/>
      <c r="I440" s="19"/>
      <c r="J440" s="19"/>
    </row>
    <row r="441" customFormat="false" ht="15" hidden="false" customHeight="false" outlineLevel="0" collapsed="false">
      <c r="A441" s="20"/>
      <c r="B441" s="19"/>
      <c r="C441" s="19"/>
      <c r="D441" s="19"/>
      <c r="E441" s="19"/>
      <c r="F441" s="23"/>
      <c r="G441" s="22" t="str">
        <f aca="false">IF(OR(E441="",F441=""),"",E441*F441)</f>
        <v/>
      </c>
      <c r="H441" s="19"/>
      <c r="I441" s="19"/>
      <c r="J441" s="19"/>
    </row>
    <row r="442" customFormat="false" ht="15" hidden="false" customHeight="false" outlineLevel="0" collapsed="false">
      <c r="A442" s="20"/>
      <c r="B442" s="19"/>
      <c r="C442" s="19"/>
      <c r="D442" s="19"/>
      <c r="E442" s="19"/>
      <c r="F442" s="23"/>
      <c r="G442" s="22" t="str">
        <f aca="false">IF(OR(E442="",F442=""),"",E442*F442)</f>
        <v/>
      </c>
      <c r="H442" s="19"/>
      <c r="I442" s="19"/>
      <c r="J442" s="19"/>
    </row>
    <row r="443" customFormat="false" ht="15" hidden="false" customHeight="false" outlineLevel="0" collapsed="false">
      <c r="A443" s="20"/>
      <c r="B443" s="19"/>
      <c r="C443" s="19"/>
      <c r="D443" s="19"/>
      <c r="E443" s="19"/>
      <c r="F443" s="23"/>
      <c r="G443" s="22" t="str">
        <f aca="false">IF(OR(E443="",F443=""),"",E443*F443)</f>
        <v/>
      </c>
      <c r="H443" s="19"/>
      <c r="I443" s="19"/>
      <c r="J443" s="19"/>
    </row>
    <row r="444" customFormat="false" ht="15" hidden="false" customHeight="false" outlineLevel="0" collapsed="false">
      <c r="A444" s="20"/>
      <c r="B444" s="19"/>
      <c r="C444" s="19"/>
      <c r="D444" s="19"/>
      <c r="E444" s="19"/>
      <c r="F444" s="23"/>
      <c r="G444" s="22" t="str">
        <f aca="false">IF(OR(E444="",F444=""),"",E444*F444)</f>
        <v/>
      </c>
      <c r="H444" s="19"/>
      <c r="I444" s="19"/>
      <c r="J444" s="19"/>
    </row>
    <row r="445" customFormat="false" ht="15" hidden="false" customHeight="false" outlineLevel="0" collapsed="false">
      <c r="A445" s="20"/>
      <c r="B445" s="19"/>
      <c r="C445" s="19"/>
      <c r="D445" s="19"/>
      <c r="E445" s="19"/>
      <c r="F445" s="23"/>
      <c r="G445" s="22" t="str">
        <f aca="false">IF(OR(E445="",F445=""),"",E445*F445)</f>
        <v/>
      </c>
      <c r="H445" s="19"/>
      <c r="I445" s="19"/>
      <c r="J445" s="19"/>
    </row>
    <row r="446" customFormat="false" ht="15" hidden="false" customHeight="false" outlineLevel="0" collapsed="false">
      <c r="A446" s="20"/>
      <c r="B446" s="19"/>
      <c r="C446" s="19"/>
      <c r="D446" s="19"/>
      <c r="E446" s="19"/>
      <c r="F446" s="23"/>
      <c r="G446" s="22" t="str">
        <f aca="false">IF(OR(E446="",F446=""),"",E446*F446)</f>
        <v/>
      </c>
      <c r="H446" s="19"/>
      <c r="I446" s="19"/>
      <c r="J446" s="19"/>
    </row>
    <row r="447" customFormat="false" ht="15" hidden="false" customHeight="false" outlineLevel="0" collapsed="false">
      <c r="A447" s="20"/>
      <c r="B447" s="19"/>
      <c r="C447" s="19"/>
      <c r="D447" s="19"/>
      <c r="E447" s="19"/>
      <c r="F447" s="23"/>
      <c r="G447" s="22" t="str">
        <f aca="false">IF(OR(E447="",F447=""),"",E447*F447)</f>
        <v/>
      </c>
      <c r="H447" s="19"/>
      <c r="I447" s="19"/>
      <c r="J447" s="19"/>
    </row>
    <row r="448" customFormat="false" ht="15" hidden="false" customHeight="false" outlineLevel="0" collapsed="false">
      <c r="A448" s="20"/>
      <c r="B448" s="19"/>
      <c r="C448" s="19"/>
      <c r="D448" s="19"/>
      <c r="E448" s="19"/>
      <c r="F448" s="23"/>
      <c r="G448" s="22" t="str">
        <f aca="false">IF(OR(E448="",F448=""),"",E448*F448)</f>
        <v/>
      </c>
      <c r="H448" s="19"/>
      <c r="I448" s="19"/>
      <c r="J448" s="19"/>
    </row>
    <row r="449" customFormat="false" ht="15" hidden="false" customHeight="false" outlineLevel="0" collapsed="false">
      <c r="A449" s="20"/>
      <c r="B449" s="19"/>
      <c r="C449" s="19"/>
      <c r="D449" s="19"/>
      <c r="E449" s="19"/>
      <c r="F449" s="23"/>
      <c r="G449" s="22" t="str">
        <f aca="false">IF(OR(E449="",F449=""),"",E449*F449)</f>
        <v/>
      </c>
      <c r="H449" s="19"/>
      <c r="I449" s="19"/>
      <c r="J449" s="19"/>
    </row>
    <row r="450" customFormat="false" ht="15" hidden="false" customHeight="false" outlineLevel="0" collapsed="false">
      <c r="A450" s="20"/>
      <c r="B450" s="19"/>
      <c r="C450" s="19"/>
      <c r="D450" s="19"/>
      <c r="E450" s="19"/>
      <c r="F450" s="23"/>
      <c r="G450" s="22" t="str">
        <f aca="false">IF(OR(E450="",F450=""),"",E450*F450)</f>
        <v/>
      </c>
      <c r="H450" s="19"/>
      <c r="I450" s="19"/>
      <c r="J450" s="19"/>
    </row>
    <row r="451" customFormat="false" ht="15" hidden="false" customHeight="false" outlineLevel="0" collapsed="false">
      <c r="A451" s="20"/>
      <c r="B451" s="19"/>
      <c r="C451" s="19"/>
      <c r="D451" s="19"/>
      <c r="E451" s="19"/>
      <c r="F451" s="23"/>
      <c r="G451" s="22" t="str">
        <f aca="false">IF(OR(E451="",F451=""),"",E451*F451)</f>
        <v/>
      </c>
      <c r="H451" s="19"/>
      <c r="I451" s="19"/>
      <c r="J451" s="19"/>
    </row>
    <row r="452" customFormat="false" ht="15" hidden="false" customHeight="false" outlineLevel="0" collapsed="false">
      <c r="A452" s="20"/>
      <c r="B452" s="19"/>
      <c r="C452" s="19"/>
      <c r="D452" s="19"/>
      <c r="E452" s="19"/>
      <c r="F452" s="23"/>
      <c r="G452" s="22" t="str">
        <f aca="false">IF(OR(E452="",F452=""),"",E452*F452)</f>
        <v/>
      </c>
      <c r="H452" s="19"/>
      <c r="I452" s="19"/>
      <c r="J452" s="19"/>
    </row>
    <row r="453" customFormat="false" ht="15" hidden="false" customHeight="false" outlineLevel="0" collapsed="false">
      <c r="A453" s="20"/>
      <c r="B453" s="19"/>
      <c r="C453" s="19"/>
      <c r="D453" s="19"/>
      <c r="E453" s="19"/>
      <c r="F453" s="23"/>
      <c r="G453" s="22" t="str">
        <f aca="false">IF(OR(E453="",F453=""),"",E453*F453)</f>
        <v/>
      </c>
      <c r="H453" s="19"/>
      <c r="I453" s="19"/>
      <c r="J453" s="19"/>
    </row>
    <row r="454" customFormat="false" ht="15" hidden="false" customHeight="false" outlineLevel="0" collapsed="false">
      <c r="A454" s="20"/>
      <c r="B454" s="19"/>
      <c r="C454" s="19"/>
      <c r="D454" s="19"/>
      <c r="E454" s="19"/>
      <c r="F454" s="23"/>
      <c r="G454" s="22" t="str">
        <f aca="false">IF(OR(E454="",F454=""),"",E454*F454)</f>
        <v/>
      </c>
      <c r="H454" s="19"/>
      <c r="I454" s="19"/>
      <c r="J454" s="19"/>
    </row>
    <row r="455" customFormat="false" ht="15" hidden="false" customHeight="false" outlineLevel="0" collapsed="false">
      <c r="A455" s="20"/>
      <c r="B455" s="19"/>
      <c r="C455" s="19"/>
      <c r="D455" s="19"/>
      <c r="E455" s="19"/>
      <c r="F455" s="23"/>
      <c r="G455" s="22" t="str">
        <f aca="false">IF(OR(E455="",F455=""),"",E455*F455)</f>
        <v/>
      </c>
      <c r="H455" s="19"/>
      <c r="I455" s="19"/>
      <c r="J455" s="19"/>
    </row>
    <row r="456" customFormat="false" ht="15" hidden="false" customHeight="false" outlineLevel="0" collapsed="false">
      <c r="A456" s="20"/>
      <c r="B456" s="19"/>
      <c r="C456" s="19"/>
      <c r="D456" s="19"/>
      <c r="E456" s="19"/>
      <c r="F456" s="23"/>
      <c r="G456" s="22" t="str">
        <f aca="false">IF(OR(E456="",F456=""),"",E456*F456)</f>
        <v/>
      </c>
      <c r="H456" s="19"/>
      <c r="I456" s="19"/>
      <c r="J456" s="19"/>
    </row>
    <row r="457" customFormat="false" ht="15" hidden="false" customHeight="false" outlineLevel="0" collapsed="false">
      <c r="A457" s="20"/>
      <c r="B457" s="19"/>
      <c r="C457" s="19"/>
      <c r="D457" s="19"/>
      <c r="E457" s="19"/>
      <c r="F457" s="23"/>
      <c r="G457" s="22" t="str">
        <f aca="false">IF(OR(E457="",F457=""),"",E457*F457)</f>
        <v/>
      </c>
      <c r="H457" s="19"/>
      <c r="I457" s="19"/>
      <c r="J457" s="19"/>
    </row>
    <row r="458" customFormat="false" ht="15" hidden="false" customHeight="false" outlineLevel="0" collapsed="false">
      <c r="A458" s="20"/>
      <c r="B458" s="19"/>
      <c r="C458" s="19"/>
      <c r="D458" s="19"/>
      <c r="E458" s="19"/>
      <c r="F458" s="23"/>
      <c r="G458" s="22" t="str">
        <f aca="false">IF(OR(E458="",F458=""),"",E458*F458)</f>
        <v/>
      </c>
      <c r="H458" s="19"/>
      <c r="I458" s="19"/>
      <c r="J458" s="19"/>
    </row>
    <row r="459" customFormat="false" ht="15" hidden="false" customHeight="false" outlineLevel="0" collapsed="false">
      <c r="A459" s="20"/>
      <c r="B459" s="19"/>
      <c r="C459" s="19"/>
      <c r="D459" s="19"/>
      <c r="E459" s="19"/>
      <c r="F459" s="23"/>
      <c r="G459" s="22" t="str">
        <f aca="false">IF(OR(E459="",F459=""),"",E459*F459)</f>
        <v/>
      </c>
      <c r="H459" s="19"/>
      <c r="I459" s="19"/>
      <c r="J459" s="19"/>
    </row>
    <row r="460" customFormat="false" ht="15" hidden="false" customHeight="false" outlineLevel="0" collapsed="false">
      <c r="A460" s="20"/>
      <c r="B460" s="19"/>
      <c r="C460" s="19"/>
      <c r="D460" s="19"/>
      <c r="E460" s="19"/>
      <c r="F460" s="23"/>
      <c r="G460" s="22" t="str">
        <f aca="false">IF(OR(E460="",F460=""),"",E460*F460)</f>
        <v/>
      </c>
      <c r="H460" s="19"/>
      <c r="I460" s="19"/>
      <c r="J460" s="19"/>
    </row>
    <row r="461" customFormat="false" ht="15" hidden="false" customHeight="false" outlineLevel="0" collapsed="false">
      <c r="A461" s="20"/>
      <c r="B461" s="19"/>
      <c r="C461" s="19"/>
      <c r="D461" s="19"/>
      <c r="E461" s="19"/>
      <c r="F461" s="23"/>
      <c r="G461" s="22" t="str">
        <f aca="false">IF(OR(E461="",F461=""),"",E461*F461)</f>
        <v/>
      </c>
      <c r="H461" s="19"/>
      <c r="I461" s="19"/>
      <c r="J461" s="19"/>
    </row>
    <row r="462" customFormat="false" ht="15" hidden="false" customHeight="false" outlineLevel="0" collapsed="false">
      <c r="A462" s="20"/>
      <c r="B462" s="19"/>
      <c r="C462" s="19"/>
      <c r="D462" s="19"/>
      <c r="E462" s="19"/>
      <c r="F462" s="23"/>
      <c r="G462" s="22" t="str">
        <f aca="false">IF(OR(E462="",F462=""),"",E462*F462)</f>
        <v/>
      </c>
      <c r="H462" s="19"/>
      <c r="I462" s="19"/>
      <c r="J462" s="19"/>
    </row>
    <row r="463" customFormat="false" ht="15" hidden="false" customHeight="false" outlineLevel="0" collapsed="false">
      <c r="A463" s="20"/>
      <c r="B463" s="19"/>
      <c r="C463" s="19"/>
      <c r="D463" s="19"/>
      <c r="E463" s="19"/>
      <c r="F463" s="23"/>
      <c r="G463" s="22" t="str">
        <f aca="false">IF(OR(E463="",F463=""),"",E463*F463)</f>
        <v/>
      </c>
      <c r="H463" s="19"/>
      <c r="I463" s="19"/>
      <c r="J463" s="19"/>
    </row>
    <row r="464" customFormat="false" ht="15" hidden="false" customHeight="false" outlineLevel="0" collapsed="false">
      <c r="A464" s="20"/>
      <c r="B464" s="19"/>
      <c r="C464" s="19"/>
      <c r="D464" s="19"/>
      <c r="E464" s="19"/>
      <c r="F464" s="23"/>
      <c r="G464" s="22" t="str">
        <f aca="false">IF(OR(E464="",F464=""),"",E464*F464)</f>
        <v/>
      </c>
      <c r="H464" s="19"/>
      <c r="I464" s="19"/>
      <c r="J464" s="19"/>
    </row>
    <row r="465" customFormat="false" ht="15" hidden="false" customHeight="false" outlineLevel="0" collapsed="false">
      <c r="A465" s="20"/>
      <c r="B465" s="19"/>
      <c r="C465" s="19"/>
      <c r="D465" s="19"/>
      <c r="E465" s="19"/>
      <c r="F465" s="23"/>
      <c r="G465" s="22" t="str">
        <f aca="false">IF(OR(E465="",F465=""),"",E465*F465)</f>
        <v/>
      </c>
      <c r="H465" s="19"/>
      <c r="I465" s="19"/>
      <c r="J465" s="19"/>
    </row>
    <row r="466" customFormat="false" ht="15" hidden="false" customHeight="false" outlineLevel="0" collapsed="false">
      <c r="A466" s="20"/>
      <c r="B466" s="19"/>
      <c r="C466" s="19"/>
      <c r="D466" s="19"/>
      <c r="E466" s="19"/>
      <c r="F466" s="23"/>
      <c r="G466" s="22" t="str">
        <f aca="false">IF(OR(E466="",F466=""),"",E466*F466)</f>
        <v/>
      </c>
      <c r="H466" s="19"/>
      <c r="I466" s="19"/>
      <c r="J466" s="19"/>
    </row>
    <row r="467" customFormat="false" ht="15" hidden="false" customHeight="false" outlineLevel="0" collapsed="false">
      <c r="A467" s="20"/>
      <c r="B467" s="19"/>
      <c r="C467" s="19"/>
      <c r="D467" s="19"/>
      <c r="E467" s="19"/>
      <c r="F467" s="23"/>
      <c r="G467" s="22" t="str">
        <f aca="false">IF(OR(E467="",F467=""),"",E467*F467)</f>
        <v/>
      </c>
      <c r="H467" s="19"/>
      <c r="I467" s="19"/>
      <c r="J467" s="19"/>
    </row>
    <row r="468" customFormat="false" ht="15" hidden="false" customHeight="false" outlineLevel="0" collapsed="false">
      <c r="A468" s="20"/>
      <c r="B468" s="19"/>
      <c r="C468" s="19"/>
      <c r="D468" s="19"/>
      <c r="E468" s="19"/>
      <c r="F468" s="23"/>
      <c r="G468" s="22" t="str">
        <f aca="false">IF(OR(E468="",F468=""),"",E468*F468)</f>
        <v/>
      </c>
      <c r="H468" s="19"/>
      <c r="I468" s="19"/>
      <c r="J468" s="19"/>
    </row>
    <row r="469" customFormat="false" ht="15" hidden="false" customHeight="false" outlineLevel="0" collapsed="false">
      <c r="A469" s="20"/>
      <c r="B469" s="19"/>
      <c r="C469" s="19"/>
      <c r="D469" s="19"/>
      <c r="E469" s="19"/>
      <c r="F469" s="23"/>
      <c r="G469" s="22" t="str">
        <f aca="false">IF(OR(E469="",F469=""),"",E469*F469)</f>
        <v/>
      </c>
      <c r="H469" s="19"/>
      <c r="I469" s="19"/>
      <c r="J469" s="19"/>
    </row>
    <row r="470" customFormat="false" ht="15" hidden="false" customHeight="false" outlineLevel="0" collapsed="false">
      <c r="A470" s="20"/>
      <c r="B470" s="19"/>
      <c r="C470" s="19"/>
      <c r="D470" s="19"/>
      <c r="E470" s="19"/>
      <c r="F470" s="23"/>
      <c r="G470" s="22" t="str">
        <f aca="false">IF(OR(E470="",F470=""),"",E470*F470)</f>
        <v/>
      </c>
      <c r="H470" s="19"/>
      <c r="I470" s="19"/>
      <c r="J470" s="19"/>
    </row>
    <row r="471" customFormat="false" ht="15" hidden="false" customHeight="false" outlineLevel="0" collapsed="false">
      <c r="A471" s="20"/>
      <c r="B471" s="19"/>
      <c r="C471" s="19"/>
      <c r="D471" s="19"/>
      <c r="E471" s="19"/>
      <c r="F471" s="23"/>
      <c r="G471" s="22" t="str">
        <f aca="false">IF(OR(E471="",F471=""),"",E471*F471)</f>
        <v/>
      </c>
      <c r="H471" s="19"/>
      <c r="I471" s="19"/>
      <c r="J471" s="19"/>
    </row>
    <row r="472" customFormat="false" ht="15" hidden="false" customHeight="false" outlineLevel="0" collapsed="false">
      <c r="A472" s="20"/>
      <c r="B472" s="19"/>
      <c r="C472" s="19"/>
      <c r="D472" s="19"/>
      <c r="E472" s="19"/>
      <c r="F472" s="23"/>
      <c r="G472" s="22" t="str">
        <f aca="false">IF(OR(E472="",F472=""),"",E472*F472)</f>
        <v/>
      </c>
      <c r="H472" s="19"/>
      <c r="I472" s="19"/>
      <c r="J472" s="19"/>
    </row>
    <row r="473" customFormat="false" ht="15" hidden="false" customHeight="false" outlineLevel="0" collapsed="false">
      <c r="A473" s="20"/>
      <c r="B473" s="19"/>
      <c r="C473" s="19"/>
      <c r="D473" s="19"/>
      <c r="E473" s="19"/>
      <c r="F473" s="23"/>
      <c r="G473" s="22" t="str">
        <f aca="false">IF(OR(E473="",F473=""),"",E473*F473)</f>
        <v/>
      </c>
      <c r="H473" s="19"/>
      <c r="I473" s="19"/>
      <c r="J473" s="19"/>
    </row>
    <row r="474" customFormat="false" ht="15" hidden="false" customHeight="false" outlineLevel="0" collapsed="false">
      <c r="A474" s="20"/>
      <c r="B474" s="19"/>
      <c r="C474" s="19"/>
      <c r="D474" s="19"/>
      <c r="E474" s="19"/>
      <c r="F474" s="23"/>
      <c r="G474" s="22" t="str">
        <f aca="false">IF(OR(E474="",F474=""),"",E474*F474)</f>
        <v/>
      </c>
      <c r="H474" s="19"/>
      <c r="I474" s="19"/>
      <c r="J474" s="19"/>
    </row>
    <row r="475" customFormat="false" ht="15" hidden="false" customHeight="false" outlineLevel="0" collapsed="false">
      <c r="A475" s="20"/>
      <c r="B475" s="19"/>
      <c r="C475" s="19"/>
      <c r="D475" s="19"/>
      <c r="E475" s="19"/>
      <c r="F475" s="23"/>
      <c r="G475" s="22" t="str">
        <f aca="false">IF(OR(E475="",F475=""),"",E475*F475)</f>
        <v/>
      </c>
      <c r="H475" s="19"/>
      <c r="I475" s="19"/>
      <c r="J475" s="19"/>
    </row>
    <row r="476" customFormat="false" ht="15" hidden="false" customHeight="false" outlineLevel="0" collapsed="false">
      <c r="A476" s="20"/>
      <c r="B476" s="19"/>
      <c r="C476" s="19"/>
      <c r="D476" s="19"/>
      <c r="E476" s="19"/>
      <c r="F476" s="23"/>
      <c r="G476" s="22" t="str">
        <f aca="false">IF(OR(E476="",F476=""),"",E476*F476)</f>
        <v/>
      </c>
      <c r="H476" s="19"/>
      <c r="I476" s="19"/>
      <c r="J476" s="19"/>
    </row>
    <row r="477" customFormat="false" ht="15" hidden="false" customHeight="false" outlineLevel="0" collapsed="false">
      <c r="A477" s="20"/>
      <c r="B477" s="19"/>
      <c r="C477" s="19"/>
      <c r="D477" s="19"/>
      <c r="E477" s="19"/>
      <c r="F477" s="23"/>
      <c r="G477" s="22" t="str">
        <f aca="false">IF(OR(E477="",F477=""),"",E477*F477)</f>
        <v/>
      </c>
      <c r="H477" s="19"/>
      <c r="I477" s="19"/>
      <c r="J477" s="19"/>
    </row>
    <row r="478" customFormat="false" ht="15" hidden="false" customHeight="false" outlineLevel="0" collapsed="false">
      <c r="A478" s="20"/>
      <c r="B478" s="19"/>
      <c r="C478" s="19"/>
      <c r="D478" s="19"/>
      <c r="E478" s="19"/>
      <c r="F478" s="23"/>
      <c r="G478" s="22" t="str">
        <f aca="false">IF(OR(E478="",F478=""),"",E478*F478)</f>
        <v/>
      </c>
      <c r="H478" s="19"/>
      <c r="I478" s="19"/>
      <c r="J478" s="19"/>
    </row>
    <row r="479" customFormat="false" ht="15" hidden="false" customHeight="false" outlineLevel="0" collapsed="false">
      <c r="A479" s="20"/>
      <c r="B479" s="19"/>
      <c r="C479" s="19"/>
      <c r="D479" s="19"/>
      <c r="E479" s="19"/>
      <c r="F479" s="23"/>
      <c r="G479" s="22" t="str">
        <f aca="false">IF(OR(E479="",F479=""),"",E479*F479)</f>
        <v/>
      </c>
      <c r="H479" s="19"/>
      <c r="I479" s="19"/>
      <c r="J479" s="19"/>
    </row>
    <row r="480" customFormat="false" ht="15" hidden="false" customHeight="false" outlineLevel="0" collapsed="false">
      <c r="A480" s="20"/>
      <c r="B480" s="19"/>
      <c r="C480" s="19"/>
      <c r="D480" s="19"/>
      <c r="E480" s="19"/>
      <c r="F480" s="23"/>
      <c r="G480" s="22" t="str">
        <f aca="false">IF(OR(E480="",F480=""),"",E480*F480)</f>
        <v/>
      </c>
      <c r="H480" s="19"/>
      <c r="I480" s="19"/>
      <c r="J480" s="19"/>
    </row>
    <row r="481" customFormat="false" ht="15" hidden="false" customHeight="false" outlineLevel="0" collapsed="false">
      <c r="A481" s="20"/>
      <c r="B481" s="19"/>
      <c r="C481" s="19"/>
      <c r="D481" s="19"/>
      <c r="E481" s="19"/>
      <c r="F481" s="23"/>
      <c r="G481" s="22" t="str">
        <f aca="false">IF(OR(E481="",F481=""),"",E481*F481)</f>
        <v/>
      </c>
      <c r="H481" s="19"/>
      <c r="I481" s="19"/>
      <c r="J481" s="19"/>
    </row>
    <row r="482" customFormat="false" ht="15" hidden="false" customHeight="false" outlineLevel="0" collapsed="false">
      <c r="A482" s="20"/>
      <c r="B482" s="19"/>
      <c r="C482" s="19"/>
      <c r="D482" s="19"/>
      <c r="E482" s="19"/>
      <c r="F482" s="23"/>
      <c r="G482" s="22" t="str">
        <f aca="false">IF(OR(E482="",F482=""),"",E482*F482)</f>
        <v/>
      </c>
      <c r="H482" s="19"/>
      <c r="I482" s="19"/>
      <c r="J482" s="19"/>
    </row>
    <row r="483" customFormat="false" ht="15" hidden="false" customHeight="false" outlineLevel="0" collapsed="false">
      <c r="A483" s="20"/>
      <c r="B483" s="19"/>
      <c r="C483" s="19"/>
      <c r="D483" s="19"/>
      <c r="E483" s="19"/>
      <c r="F483" s="23"/>
      <c r="G483" s="22" t="str">
        <f aca="false">IF(OR(E483="",F483=""),"",E483*F483)</f>
        <v/>
      </c>
      <c r="H483" s="19"/>
      <c r="I483" s="19"/>
      <c r="J483" s="19"/>
    </row>
    <row r="484" customFormat="false" ht="15" hidden="false" customHeight="false" outlineLevel="0" collapsed="false">
      <c r="A484" s="20"/>
      <c r="B484" s="19"/>
      <c r="C484" s="19"/>
      <c r="D484" s="19"/>
      <c r="E484" s="19"/>
      <c r="F484" s="23"/>
      <c r="G484" s="22" t="str">
        <f aca="false">IF(OR(E484="",F484=""),"",E484*F484)</f>
        <v/>
      </c>
      <c r="H484" s="19"/>
      <c r="I484" s="19"/>
      <c r="J484" s="19"/>
    </row>
    <row r="485" customFormat="false" ht="15" hidden="false" customHeight="false" outlineLevel="0" collapsed="false">
      <c r="A485" s="20"/>
      <c r="B485" s="19"/>
      <c r="C485" s="19"/>
      <c r="D485" s="19"/>
      <c r="E485" s="19"/>
      <c r="F485" s="23"/>
      <c r="G485" s="22" t="str">
        <f aca="false">IF(OR(E485="",F485=""),"",E485*F485)</f>
        <v/>
      </c>
      <c r="H485" s="19"/>
      <c r="I485" s="19"/>
      <c r="J485" s="19"/>
    </row>
    <row r="486" customFormat="false" ht="15" hidden="false" customHeight="false" outlineLevel="0" collapsed="false">
      <c r="A486" s="20"/>
      <c r="B486" s="19"/>
      <c r="C486" s="19"/>
      <c r="D486" s="19"/>
      <c r="E486" s="19"/>
      <c r="F486" s="23"/>
      <c r="G486" s="22" t="str">
        <f aca="false">IF(OR(E486="",F486=""),"",E486*F486)</f>
        <v/>
      </c>
      <c r="H486" s="19"/>
      <c r="I486" s="19"/>
      <c r="J486" s="19"/>
    </row>
    <row r="487" customFormat="false" ht="15" hidden="false" customHeight="false" outlineLevel="0" collapsed="false">
      <c r="A487" s="20"/>
      <c r="B487" s="19"/>
      <c r="C487" s="19"/>
      <c r="D487" s="19"/>
      <c r="E487" s="19"/>
      <c r="F487" s="23"/>
      <c r="G487" s="22" t="str">
        <f aca="false">IF(OR(E487="",F487=""),"",E487*F487)</f>
        <v/>
      </c>
      <c r="H487" s="19"/>
      <c r="I487" s="19"/>
      <c r="J487" s="19"/>
    </row>
    <row r="488" customFormat="false" ht="15" hidden="false" customHeight="false" outlineLevel="0" collapsed="false">
      <c r="A488" s="20"/>
      <c r="B488" s="19"/>
      <c r="C488" s="19"/>
      <c r="D488" s="19"/>
      <c r="E488" s="19"/>
      <c r="F488" s="23"/>
      <c r="G488" s="22" t="str">
        <f aca="false">IF(OR(E488="",F488=""),"",E488*F488)</f>
        <v/>
      </c>
      <c r="H488" s="19"/>
      <c r="I488" s="19"/>
      <c r="J488" s="19"/>
    </row>
    <row r="489" customFormat="false" ht="15" hidden="false" customHeight="false" outlineLevel="0" collapsed="false">
      <c r="A489" s="20"/>
      <c r="B489" s="19"/>
      <c r="C489" s="19"/>
      <c r="D489" s="19"/>
      <c r="E489" s="19"/>
      <c r="F489" s="23"/>
      <c r="G489" s="22" t="str">
        <f aca="false">IF(OR(E489="",F489=""),"",E489*F489)</f>
        <v/>
      </c>
      <c r="H489" s="19"/>
      <c r="I489" s="19"/>
      <c r="J489" s="19"/>
    </row>
    <row r="490" customFormat="false" ht="15" hidden="false" customHeight="false" outlineLevel="0" collapsed="false">
      <c r="A490" s="20"/>
      <c r="B490" s="19"/>
      <c r="C490" s="19"/>
      <c r="D490" s="19"/>
      <c r="E490" s="19"/>
      <c r="F490" s="23"/>
      <c r="G490" s="22" t="str">
        <f aca="false">IF(OR(E490="",F490=""),"",E490*F490)</f>
        <v/>
      </c>
      <c r="H490" s="19"/>
      <c r="I490" s="19"/>
      <c r="J490" s="19"/>
    </row>
    <row r="491" customFormat="false" ht="15" hidden="false" customHeight="false" outlineLevel="0" collapsed="false">
      <c r="A491" s="20"/>
      <c r="B491" s="19"/>
      <c r="C491" s="19"/>
      <c r="D491" s="19"/>
      <c r="E491" s="19"/>
      <c r="F491" s="23"/>
      <c r="G491" s="22" t="str">
        <f aca="false">IF(OR(E491="",F491=""),"",E491*F491)</f>
        <v/>
      </c>
      <c r="H491" s="19"/>
      <c r="I491" s="19"/>
      <c r="J491" s="19"/>
    </row>
    <row r="492" customFormat="false" ht="15" hidden="false" customHeight="false" outlineLevel="0" collapsed="false">
      <c r="A492" s="20"/>
      <c r="B492" s="19"/>
      <c r="C492" s="19"/>
      <c r="D492" s="19"/>
      <c r="E492" s="19"/>
      <c r="F492" s="23"/>
      <c r="G492" s="22" t="str">
        <f aca="false">IF(OR(E492="",F492=""),"",E492*F492)</f>
        <v/>
      </c>
      <c r="H492" s="19"/>
      <c r="I492" s="19"/>
      <c r="J492" s="19"/>
    </row>
    <row r="493" customFormat="false" ht="15" hidden="false" customHeight="false" outlineLevel="0" collapsed="false">
      <c r="A493" s="20"/>
      <c r="B493" s="19"/>
      <c r="C493" s="19"/>
      <c r="D493" s="19"/>
      <c r="E493" s="19"/>
      <c r="F493" s="23"/>
      <c r="G493" s="22" t="str">
        <f aca="false">IF(OR(E493="",F493=""),"",E493*F493)</f>
        <v/>
      </c>
      <c r="H493" s="19"/>
      <c r="I493" s="19"/>
      <c r="J493" s="19"/>
    </row>
    <row r="494" customFormat="false" ht="15" hidden="false" customHeight="false" outlineLevel="0" collapsed="false">
      <c r="A494" s="20"/>
      <c r="B494" s="19"/>
      <c r="C494" s="19"/>
      <c r="D494" s="19"/>
      <c r="E494" s="19"/>
      <c r="F494" s="23"/>
      <c r="G494" s="22" t="str">
        <f aca="false">IF(OR(E494="",F494=""),"",E494*F494)</f>
        <v/>
      </c>
      <c r="H494" s="19"/>
      <c r="I494" s="19"/>
      <c r="J494" s="19"/>
    </row>
    <row r="495" customFormat="false" ht="15" hidden="false" customHeight="false" outlineLevel="0" collapsed="false">
      <c r="A495" s="20"/>
      <c r="B495" s="19"/>
      <c r="C495" s="19"/>
      <c r="D495" s="19"/>
      <c r="E495" s="19"/>
      <c r="F495" s="23"/>
      <c r="G495" s="22" t="str">
        <f aca="false">IF(OR(E495="",F495=""),"",E495*F495)</f>
        <v/>
      </c>
      <c r="H495" s="19"/>
      <c r="I495" s="19"/>
      <c r="J495" s="19"/>
    </row>
    <row r="496" customFormat="false" ht="15" hidden="false" customHeight="false" outlineLevel="0" collapsed="false">
      <c r="A496" s="20"/>
      <c r="B496" s="19"/>
      <c r="C496" s="19"/>
      <c r="D496" s="19"/>
      <c r="E496" s="19"/>
      <c r="F496" s="23"/>
      <c r="G496" s="22" t="str">
        <f aca="false">IF(OR(E496="",F496=""),"",E496*F496)</f>
        <v/>
      </c>
      <c r="H496" s="19"/>
      <c r="I496" s="19"/>
      <c r="J496" s="19"/>
    </row>
    <row r="497" customFormat="false" ht="15" hidden="false" customHeight="false" outlineLevel="0" collapsed="false">
      <c r="A497" s="20"/>
      <c r="B497" s="19"/>
      <c r="C497" s="19"/>
      <c r="D497" s="19"/>
      <c r="E497" s="19"/>
      <c r="F497" s="23"/>
      <c r="G497" s="22" t="str">
        <f aca="false">IF(OR(E497="",F497=""),"",E497*F497)</f>
        <v/>
      </c>
      <c r="H497" s="19"/>
      <c r="I497" s="19"/>
      <c r="J497" s="19"/>
    </row>
    <row r="498" customFormat="false" ht="15" hidden="false" customHeight="false" outlineLevel="0" collapsed="false">
      <c r="A498" s="20"/>
      <c r="B498" s="19"/>
      <c r="C498" s="19"/>
      <c r="D498" s="19"/>
      <c r="E498" s="19"/>
      <c r="F498" s="23"/>
      <c r="G498" s="22" t="str">
        <f aca="false">IF(OR(E498="",F498=""),"",E498*F498)</f>
        <v/>
      </c>
      <c r="H498" s="19"/>
      <c r="I498" s="19"/>
      <c r="J498" s="19"/>
    </row>
    <row r="499" customFormat="false" ht="15" hidden="false" customHeight="false" outlineLevel="0" collapsed="false">
      <c r="A499" s="20"/>
      <c r="B499" s="19"/>
      <c r="C499" s="19"/>
      <c r="D499" s="19"/>
      <c r="E499" s="19"/>
      <c r="F499" s="23"/>
      <c r="G499" s="22" t="str">
        <f aca="false">IF(OR(E499="",F499=""),"",E499*F499)</f>
        <v/>
      </c>
      <c r="H499" s="19"/>
      <c r="I499" s="19"/>
      <c r="J499" s="19"/>
    </row>
    <row r="500" customFormat="false" ht="15" hidden="false" customHeight="false" outlineLevel="0" collapsed="false">
      <c r="A500" s="20"/>
      <c r="B500" s="19"/>
      <c r="C500" s="19"/>
      <c r="D500" s="19"/>
      <c r="E500" s="19"/>
      <c r="F500" s="23"/>
      <c r="G500" s="22" t="str">
        <f aca="false">IF(OR(E500="",F500=""),"",E500*F500)</f>
        <v/>
      </c>
      <c r="H500" s="19"/>
      <c r="I500" s="19"/>
      <c r="J500" s="19"/>
    </row>
    <row r="501" customFormat="false" ht="15" hidden="false" customHeight="false" outlineLevel="0" collapsed="false">
      <c r="A501" s="20"/>
      <c r="B501" s="19"/>
      <c r="C501" s="19"/>
      <c r="D501" s="19"/>
      <c r="E501" s="19"/>
      <c r="F501" s="23"/>
      <c r="G501" s="22" t="str">
        <f aca="false">IF(OR(E501="",F501=""),"",E501*F501)</f>
        <v/>
      </c>
      <c r="H501" s="19"/>
      <c r="I501" s="19"/>
      <c r="J501" s="19"/>
    </row>
  </sheetData>
  <autoFilter ref="A1:J501"/>
  <conditionalFormatting sqref="J2:J501">
    <cfRule type="expression" priority="2" aboveAverage="0" equalAverage="0" bottom="0" percent="0" rank="0" text="" dxfId="12">
      <formula>AND($C2&lt;&gt;"",$J2="")</formula>
    </cfRule>
  </conditionalFormatting>
  <dataValidations count="2">
    <dataValidation allowBlank="true" errorStyle="stop" operator="between" showDropDown="false" showErrorMessage="false" showInputMessage="false" sqref="B2:B501" type="list">
      <formula1>Ajustes!$A$10:$A$21</formula1>
      <formula2>0</formula2>
    </dataValidation>
    <dataValidation allowBlank="true" errorStyle="stop" operator="between" showDropDown="false" showErrorMessage="false" showInputMessage="false" sqref="H2:H501" type="list">
      <formula1>Ajustes!$A$25:$A$28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2CC"/>
    <pageSetUpPr fitToPage="tru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</cols>
  <sheetData>
    <row r="1" customFormat="false" ht="19.7" hidden="false" customHeight="false" outlineLevel="0" collapsed="false">
      <c r="A1" s="24" t="s">
        <v>72</v>
      </c>
      <c r="B1" s="1"/>
      <c r="C1" s="1"/>
    </row>
    <row r="2" customFormat="false" ht="15" hidden="false" customHeight="false" outlineLevel="0" collapsed="false">
      <c r="A2" s="1"/>
      <c r="B2" s="1"/>
      <c r="C2" s="1"/>
    </row>
    <row r="3" customFormat="false" ht="15" hidden="false" customHeight="false" outlineLevel="0" collapsed="false">
      <c r="A3" s="25" t="s">
        <v>73</v>
      </c>
      <c r="B3" s="25" t="s">
        <v>74</v>
      </c>
      <c r="C3" s="25" t="s">
        <v>75</v>
      </c>
    </row>
    <row r="4" customFormat="false" ht="15" hidden="false" customHeight="false" outlineLevel="0" collapsed="false">
      <c r="A4" s="1" t="s">
        <v>76</v>
      </c>
      <c r="B4" s="26" t="n">
        <f aca="true">DATE(YEAR(TODAY()),MONTH(TODAY()),1)</f>
        <v>46327</v>
      </c>
      <c r="C4" s="26" t="n">
        <f aca="true">EOMONTH(TODAY(),0)</f>
        <v>46356</v>
      </c>
    </row>
    <row r="5" customFormat="false" ht="15" hidden="false" customHeight="false" outlineLevel="0" collapsed="false">
      <c r="A5" s="1" t="s">
        <v>77</v>
      </c>
      <c r="B5" s="26" t="n">
        <f aca="false">EDATE(B4,-1)</f>
        <v>46296</v>
      </c>
      <c r="C5" s="26" t="n">
        <f aca="false">B4-1</f>
        <v>46326</v>
      </c>
    </row>
    <row r="6" customFormat="false" ht="15" hidden="false" customHeight="false" outlineLevel="0" collapsed="false">
      <c r="A6" s="1"/>
      <c r="B6" s="1"/>
      <c r="C6" s="1"/>
    </row>
    <row r="7" customFormat="false" ht="15" hidden="false" customHeight="false" outlineLevel="0" collapsed="false">
      <c r="A7" s="25" t="s">
        <v>66</v>
      </c>
      <c r="B7" s="25" t="s">
        <v>76</v>
      </c>
      <c r="C7" s="25" t="s">
        <v>77</v>
      </c>
    </row>
    <row r="8" customFormat="false" ht="15" hidden="false" customHeight="false" outlineLevel="0" collapsed="false">
      <c r="A8" s="1" t="s">
        <v>78</v>
      </c>
      <c r="B8" s="27" t="n">
        <f aca="false">SUMIFS(Merma!$G$2:$G$501,Merma!$A$2:$A$501,"&gt;="&amp;$B$4,Merma!$A$2:$A$501,"&lt;="&amp;$C$4)</f>
        <v>7.5</v>
      </c>
      <c r="C8" s="27" t="n">
        <f aca="false">SUMIFS(Merma!$G$2:$G$501,Merma!$A$2:$A$501,"&gt;="&amp;$B$5,Merma!$A$2:$A$501,"&lt;="&amp;$C$5)</f>
        <v>0</v>
      </c>
    </row>
    <row r="9" customFormat="false" ht="15" hidden="false" customHeight="false" outlineLevel="0" collapsed="false">
      <c r="A9" s="1" t="s">
        <v>79</v>
      </c>
      <c r="B9" s="1" t="n">
        <f aca="false">COUNTIFS(Merma!$A$2:$A$501,"&gt;="&amp;$B$4,Merma!$A$2:$A$501,"&lt;="&amp;$C$4,Merma!$C$2:$C$501,"&lt;&gt;",Merma!$J$2:$J$501,"")</f>
        <v>1</v>
      </c>
      <c r="C9" s="1" t="n">
        <f aca="false">COUNTIFS(Merma!$A$2:$A$501,"&gt;="&amp;$B$5,Merma!$A$2:$A$501,"&lt;="&amp;$C$5,Merma!$C$2:$C$501,"&lt;&gt;",Merma!$J$2:$J$501,"")</f>
        <v>0</v>
      </c>
    </row>
    <row r="10" customFormat="false" ht="15" hidden="false" customHeight="false" outlineLevel="0" collapsed="false">
      <c r="A10" s="1"/>
      <c r="B10" s="27"/>
      <c r="C10" s="27"/>
    </row>
    <row r="11" customFormat="false" ht="15" hidden="false" customHeight="false" outlineLevel="0" collapsed="false">
      <c r="A11" s="25" t="s">
        <v>80</v>
      </c>
      <c r="B11" s="28" t="s">
        <v>76</v>
      </c>
      <c r="C11" s="28" t="s">
        <v>77</v>
      </c>
    </row>
    <row r="12" customFormat="false" ht="15" hidden="false" customHeight="false" outlineLevel="0" collapsed="false">
      <c r="A12" s="1" t="str">
        <f aca="false">IF(Ajustes!A10="","",Ajustes!A10)</f>
        <v>Neveras y lácteos</v>
      </c>
      <c r="B12" s="27" t="n">
        <f aca="false">IF(A12="","",SUMIFS(Merma!$G$2:$G$501,Merma!$B$2:$B$501,A12,Merma!$A$2:$A$501,"&gt;="&amp;$B$4,Merma!$A$2:$A$501,"&lt;="&amp;$C$4))</f>
        <v>2.7</v>
      </c>
      <c r="C12" s="27" t="n">
        <f aca="false">IF(A12="","",SUMIFS(Merma!$G$2:$G$501,Merma!$B$2:$B$501,A12,Merma!$A$2:$A$501,"&gt;="&amp;$B$5,Merma!$A$2:$A$501,"&lt;="&amp;$C$5))</f>
        <v>0</v>
      </c>
    </row>
    <row r="13" customFormat="false" ht="15" hidden="false" customHeight="false" outlineLevel="0" collapsed="false">
      <c r="A13" s="1" t="str">
        <f aca="false">IF(Ajustes!A11="","",Ajustes!A11)</f>
        <v>Carne y pescado</v>
      </c>
      <c r="B13" s="27" t="n">
        <f aca="false">IF(A13="","",SUMIFS(Merma!$G$2:$G$501,Merma!$B$2:$B$501,A13,Merma!$A$2:$A$501,"&gt;="&amp;$B$4,Merma!$A$2:$A$501,"&lt;="&amp;$C$4))</f>
        <v>0</v>
      </c>
      <c r="C13" s="27" t="n">
        <f aca="false">IF(A13="","",SUMIFS(Merma!$G$2:$G$501,Merma!$B$2:$B$501,A13,Merma!$A$2:$A$501,"&gt;="&amp;$B$5,Merma!$A$2:$A$501,"&lt;="&amp;$C$5))</f>
        <v>0</v>
      </c>
    </row>
    <row r="14" customFormat="false" ht="15" hidden="false" customHeight="false" outlineLevel="0" collapsed="false">
      <c r="A14" s="1" t="str">
        <f aca="false">IF(Ajustes!A12="","",Ajustes!A12)</f>
        <v>Fruta y verdura</v>
      </c>
      <c r="B14" s="27" t="n">
        <f aca="false">IF(A14="","",SUMIFS(Merma!$G$2:$G$501,Merma!$B$2:$B$501,A14,Merma!$A$2:$A$501,"&gt;="&amp;$B$4,Merma!$A$2:$A$501,"&lt;="&amp;$C$4))</f>
        <v>4.8</v>
      </c>
      <c r="C14" s="27" t="n">
        <f aca="false">IF(A14="","",SUMIFS(Merma!$G$2:$G$501,Merma!$B$2:$B$501,A14,Merma!$A$2:$A$501,"&gt;="&amp;$B$5,Merma!$A$2:$A$501,"&lt;="&amp;$C$5))</f>
        <v>0</v>
      </c>
    </row>
    <row r="15" customFormat="false" ht="15" hidden="false" customHeight="false" outlineLevel="0" collapsed="false">
      <c r="A15" s="1" t="str">
        <f aca="false">IF(Ajustes!A13="","",Ajustes!A13)</f>
        <v>Panadería</v>
      </c>
      <c r="B15" s="27" t="n">
        <f aca="false">IF(A15="","",SUMIFS(Merma!$G$2:$G$501,Merma!$B$2:$B$501,A15,Merma!$A$2:$A$501,"&gt;="&amp;$B$4,Merma!$A$2:$A$501,"&lt;="&amp;$C$4))</f>
        <v>0</v>
      </c>
      <c r="C15" s="27" t="n">
        <f aca="false">IF(A15="","",SUMIFS(Merma!$G$2:$G$501,Merma!$B$2:$B$501,A15,Merma!$A$2:$A$501,"&gt;="&amp;$B$5,Merma!$A$2:$A$501,"&lt;="&amp;$C$5))</f>
        <v>0</v>
      </c>
    </row>
    <row r="16" customFormat="false" ht="15" hidden="false" customHeight="false" outlineLevel="0" collapsed="false">
      <c r="A16" s="1" t="str">
        <f aca="false">IF(Ajustes!A14="","",Ajustes!A14)</f>
        <v>Alimentación seca</v>
      </c>
      <c r="B16" s="27" t="n">
        <f aca="false">IF(A16="","",SUMIFS(Merma!$G$2:$G$501,Merma!$B$2:$B$501,A16,Merma!$A$2:$A$501,"&gt;="&amp;$B$4,Merma!$A$2:$A$501,"&lt;="&amp;$C$4))</f>
        <v>0</v>
      </c>
      <c r="C16" s="27" t="n">
        <f aca="false">IF(A16="","",SUMIFS(Merma!$G$2:$G$501,Merma!$B$2:$B$501,A16,Merma!$A$2:$A$501,"&gt;="&amp;$B$5,Merma!$A$2:$A$501,"&lt;="&amp;$C$5))</f>
        <v>0</v>
      </c>
    </row>
    <row r="17" customFormat="false" ht="15" hidden="false" customHeight="false" outlineLevel="0" collapsed="false">
      <c r="A17" s="1" t="str">
        <f aca="false">IF(Ajustes!A15="","",Ajustes!A15)</f>
        <v>Droguería</v>
      </c>
      <c r="B17" s="27" t="n">
        <f aca="false">IF(A17="","",SUMIFS(Merma!$G$2:$G$501,Merma!$B$2:$B$501,A17,Merma!$A$2:$A$501,"&gt;="&amp;$B$4,Merma!$A$2:$A$501,"&lt;="&amp;$C$4))</f>
        <v>0</v>
      </c>
      <c r="C17" s="27" t="n">
        <f aca="false">IF(A17="","",SUMIFS(Merma!$G$2:$G$501,Merma!$B$2:$B$501,A17,Merma!$A$2:$A$501,"&gt;="&amp;$B$5,Merma!$A$2:$A$501,"&lt;="&amp;$C$5))</f>
        <v>0</v>
      </c>
    </row>
    <row r="18" customFormat="false" ht="15" hidden="false" customHeight="false" outlineLevel="0" collapsed="false">
      <c r="A18" s="1" t="str">
        <f aca="false">IF(Ajustes!A16="","",Ajustes!A16)</f>
        <v/>
      </c>
      <c r="B18" s="27" t="str">
        <f aca="false">IF(A18="","",SUMIFS(Merma!$G$2:$G$501,Merma!$B$2:$B$501,A18,Merma!$A$2:$A$501,"&gt;="&amp;$B$4,Merma!$A$2:$A$501,"&lt;="&amp;$C$4))</f>
        <v/>
      </c>
      <c r="C18" s="27" t="str">
        <f aca="false">IF(A18="","",SUMIFS(Merma!$G$2:$G$501,Merma!$B$2:$B$501,A18,Merma!$A$2:$A$501,"&gt;="&amp;$B$5,Merma!$A$2:$A$501,"&lt;="&amp;$C$5))</f>
        <v/>
      </c>
    </row>
    <row r="19" customFormat="false" ht="15" hidden="false" customHeight="false" outlineLevel="0" collapsed="false">
      <c r="A19" s="1" t="str">
        <f aca="false">IF(Ajustes!A17="","",Ajustes!A17)</f>
        <v/>
      </c>
      <c r="B19" s="27" t="str">
        <f aca="false">IF(A19="","",SUMIFS(Merma!$G$2:$G$501,Merma!$B$2:$B$501,A19,Merma!$A$2:$A$501,"&gt;="&amp;$B$4,Merma!$A$2:$A$501,"&lt;="&amp;$C$4))</f>
        <v/>
      </c>
      <c r="C19" s="27" t="str">
        <f aca="false">IF(A19="","",SUMIFS(Merma!$G$2:$G$501,Merma!$B$2:$B$501,A19,Merma!$A$2:$A$501,"&gt;="&amp;$B$5,Merma!$A$2:$A$501,"&lt;="&amp;$C$5))</f>
        <v/>
      </c>
    </row>
    <row r="20" customFormat="false" ht="15" hidden="false" customHeight="false" outlineLevel="0" collapsed="false">
      <c r="A20" s="1" t="str">
        <f aca="false">IF(Ajustes!A18="","",Ajustes!A18)</f>
        <v/>
      </c>
      <c r="B20" s="27" t="str">
        <f aca="false">IF(A20="","",SUMIFS(Merma!$G$2:$G$501,Merma!$B$2:$B$501,A20,Merma!$A$2:$A$501,"&gt;="&amp;$B$4,Merma!$A$2:$A$501,"&lt;="&amp;$C$4))</f>
        <v/>
      </c>
      <c r="C20" s="27" t="str">
        <f aca="false">IF(A20="","",SUMIFS(Merma!$G$2:$G$501,Merma!$B$2:$B$501,A20,Merma!$A$2:$A$501,"&gt;="&amp;$B$5,Merma!$A$2:$A$501,"&lt;="&amp;$C$5))</f>
        <v/>
      </c>
    </row>
    <row r="21" customFormat="false" ht="15" hidden="false" customHeight="false" outlineLevel="0" collapsed="false">
      <c r="A21" s="1" t="str">
        <f aca="false">IF(Ajustes!A19="","",Ajustes!A19)</f>
        <v/>
      </c>
      <c r="B21" s="27" t="str">
        <f aca="false">IF(A21="","",SUMIFS(Merma!$G$2:$G$501,Merma!$B$2:$B$501,A21,Merma!$A$2:$A$501,"&gt;="&amp;$B$4,Merma!$A$2:$A$501,"&lt;="&amp;$C$4))</f>
        <v/>
      </c>
      <c r="C21" s="27" t="str">
        <f aca="false">IF(A21="","",SUMIFS(Merma!$G$2:$G$501,Merma!$B$2:$B$501,A21,Merma!$A$2:$A$501,"&gt;="&amp;$B$5,Merma!$A$2:$A$501,"&lt;="&amp;$C$5))</f>
        <v/>
      </c>
    </row>
    <row r="22" customFormat="false" ht="15" hidden="false" customHeight="false" outlineLevel="0" collapsed="false">
      <c r="A22" s="1" t="str">
        <f aca="false">IF(Ajustes!A20="","",Ajustes!A20)</f>
        <v/>
      </c>
      <c r="B22" s="27" t="str">
        <f aca="false">IF(A22="","",SUMIFS(Merma!$G$2:$G$501,Merma!$B$2:$B$501,A22,Merma!$A$2:$A$501,"&gt;="&amp;$B$4,Merma!$A$2:$A$501,"&lt;="&amp;$C$4))</f>
        <v/>
      </c>
      <c r="C22" s="27" t="str">
        <f aca="false">IF(A22="","",SUMIFS(Merma!$G$2:$G$501,Merma!$B$2:$B$501,A22,Merma!$A$2:$A$501,"&gt;="&amp;$B$5,Merma!$A$2:$A$501,"&lt;="&amp;$C$5))</f>
        <v/>
      </c>
    </row>
    <row r="23" customFormat="false" ht="15" hidden="false" customHeight="false" outlineLevel="0" collapsed="false">
      <c r="A23" s="1" t="str">
        <f aca="false">IF(Ajustes!A21="","",Ajustes!A21)</f>
        <v/>
      </c>
      <c r="B23" s="27" t="str">
        <f aca="false">IF(A23="","",SUMIFS(Merma!$G$2:$G$501,Merma!$B$2:$B$501,A23,Merma!$A$2:$A$501,"&gt;="&amp;$B$4,Merma!$A$2:$A$501,"&lt;="&amp;$C$4))</f>
        <v/>
      </c>
      <c r="C23" s="27" t="str">
        <f aca="false">IF(A23="","",SUMIFS(Merma!$G$2:$G$501,Merma!$B$2:$B$501,A23,Merma!$A$2:$A$501,"&gt;="&amp;$B$5,Merma!$A$2:$A$501,"&lt;="&amp;$C$5))</f>
        <v/>
      </c>
    </row>
    <row r="24" customFormat="false" ht="15" hidden="false" customHeight="false" outlineLevel="0" collapsed="false">
      <c r="A24" s="1"/>
      <c r="B24" s="27"/>
      <c r="C24" s="27"/>
    </row>
    <row r="25" customFormat="false" ht="15" hidden="false" customHeight="false" outlineLevel="0" collapsed="false">
      <c r="A25" s="25" t="s">
        <v>81</v>
      </c>
      <c r="B25" s="28" t="s">
        <v>76</v>
      </c>
      <c r="C25" s="28" t="s">
        <v>77</v>
      </c>
    </row>
    <row r="26" customFormat="false" ht="15" hidden="false" customHeight="false" outlineLevel="0" collapsed="false">
      <c r="A26" s="1" t="str">
        <f aca="false">Ajustes!A25</f>
        <v>Caducado</v>
      </c>
      <c r="B26" s="27" t="n">
        <f aca="false">SUMIFS(Merma!$G$2:$G$501,Merma!$H$2:$H$501,A26,Merma!$A$2:$A$501,"&gt;="&amp;$B$4,Merma!$A$2:$A$501,"&lt;="&amp;$C$4)</f>
        <v>2.7</v>
      </c>
      <c r="C26" s="27" t="n">
        <f aca="false">SUMIFS(Merma!$G$2:$G$501,Merma!$H$2:$H$501,A26,Merma!$A$2:$A$501,"&gt;="&amp;$B$5,Merma!$A$2:$A$501,"&lt;="&amp;$C$5)</f>
        <v>0</v>
      </c>
    </row>
    <row r="27" customFormat="false" ht="15" hidden="false" customHeight="false" outlineLevel="0" collapsed="false">
      <c r="A27" s="1" t="str">
        <f aca="false">Ajustes!A26</f>
        <v>Estropeado antes de fecha</v>
      </c>
      <c r="B27" s="27" t="n">
        <f aca="false">SUMIFS(Merma!$G$2:$G$501,Merma!$H$2:$H$501,A27,Merma!$A$2:$A$501,"&gt;="&amp;$B$4,Merma!$A$2:$A$501,"&lt;="&amp;$C$4)</f>
        <v>4.8</v>
      </c>
      <c r="C27" s="27" t="n">
        <f aca="false">SUMIFS(Merma!$G$2:$G$501,Merma!$H$2:$H$501,A27,Merma!$A$2:$A$501,"&gt;="&amp;$B$5,Merma!$A$2:$A$501,"&lt;="&amp;$C$5)</f>
        <v>0</v>
      </c>
    </row>
    <row r="28" customFormat="false" ht="15" hidden="false" customHeight="false" outlineLevel="0" collapsed="false">
      <c r="A28" s="1" t="str">
        <f aca="false">Ajustes!A27</f>
        <v>Roto o dañado</v>
      </c>
      <c r="B28" s="27" t="n">
        <f aca="false">SUMIFS(Merma!$G$2:$G$501,Merma!$H$2:$H$501,A28,Merma!$A$2:$A$501,"&gt;="&amp;$B$4,Merma!$A$2:$A$501,"&lt;="&amp;$C$4)</f>
        <v>0</v>
      </c>
      <c r="C28" s="27" t="n">
        <f aca="false">SUMIFS(Merma!$G$2:$G$501,Merma!$H$2:$H$501,A28,Merma!$A$2:$A$501,"&gt;="&amp;$B$5,Merma!$A$2:$A$501,"&lt;="&amp;$C$5)</f>
        <v>0</v>
      </c>
    </row>
    <row r="29" customFormat="false" ht="15" hidden="false" customHeight="false" outlineLevel="0" collapsed="false">
      <c r="A29" s="1" t="str">
        <f aca="false">Ajustes!A28</f>
        <v>Otro</v>
      </c>
      <c r="B29" s="27" t="n">
        <f aca="false">SUMIFS(Merma!$G$2:$G$501,Merma!$H$2:$H$501,A29,Merma!$A$2:$A$501,"&gt;="&amp;$B$4,Merma!$A$2:$A$501,"&lt;="&amp;$C$4)</f>
        <v>0</v>
      </c>
      <c r="C29" s="27" t="n">
        <f aca="false">SUMIFS(Merma!$G$2:$G$501,Merma!$H$2:$H$501,A29,Merma!$A$2:$A$501,"&gt;="&amp;$B$5,Merma!$A$2:$A$501,"&lt;="&amp;$C$5)</f>
        <v>0</v>
      </c>
    </row>
    <row r="30" customFormat="false" ht="15" hidden="false" customHeight="false" outlineLevel="0" collapsed="false">
      <c r="A30" s="1"/>
      <c r="B30" s="27"/>
      <c r="C30" s="27"/>
    </row>
    <row r="31" customFormat="false" ht="15" hidden="false" customHeight="false" outlineLevel="0" collapsed="false">
      <c r="A31" s="13" t="s">
        <v>82</v>
      </c>
      <c r="B31" s="1"/>
      <c r="C31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2026-11-02T17:18:49Z</dcterms:created>
  <dc:creator>Cronass</dc:creator>
  <dc:description/>
  <dc:language>en-US</dc:language>
  <cp:lastModifiedBy/>
  <dcterms:modified xsi:type="dcterms:W3CDTF">2026-11-02T17:18:50Z</dcterms:modified>
  <cp:revision>0</cp:revision>
  <dc:subject/>
  <dc:title>Plantilla de control de caducidades y merma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